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61" activeTab="1"/>
  </bookViews>
  <sheets>
    <sheet name="Opérations éligibles_Nord" sheetId="1" r:id="rId1"/>
    <sheet name="Opérations éligibles_Nord_2014" sheetId="2" r:id="rId2"/>
    <sheet name="Opérations inéligibles_Nord" sheetId="3" r:id="rId3"/>
    <sheet name="Opérations éligibles_Pas de Calais" sheetId="4" r:id="rId4"/>
  </sheets>
  <definedNames>
    <definedName name="_xlnm.Print_Area" localSheetId="0">'Opérations éligibles_Nord'!$A$1:$AN$48</definedName>
    <definedName name="Excel_BuiltIn_Print_Area" localSheetId="0">'Opérations éligibles_Nord'!$A$1:$AN$74</definedName>
    <definedName name="Excel_BuiltIn__FilterDatabase" localSheetId="0">'Opérations éligibles_Nord'!$A$2:$AN$26</definedName>
  </definedNames>
  <calcPr fullCalcOnLoad="1"/>
</workbook>
</file>

<file path=xl/sharedStrings.xml><?xml version="1.0" encoding="utf-8"?>
<sst xmlns="http://schemas.openxmlformats.org/spreadsheetml/2006/main" count="1683" uniqueCount="492">
  <si>
    <t>Localisation</t>
  </si>
  <si>
    <t>Identification de l'opération</t>
  </si>
  <si>
    <t>Caractéristiques de l'opération</t>
  </si>
  <si>
    <t>Eligibilité de l'opération</t>
  </si>
  <si>
    <t>Sélection de l'opération</t>
  </si>
  <si>
    <t>Région</t>
  </si>
  <si>
    <t>Département</t>
  </si>
  <si>
    <t>EPCI</t>
  </si>
  <si>
    <t>Commune</t>
  </si>
  <si>
    <t>Adresse</t>
  </si>
  <si>
    <t>N° INSEE de la commune</t>
  </si>
  <si>
    <t>N° opération Galion</t>
  </si>
  <si>
    <t>Description opération Galion</t>
  </si>
  <si>
    <t>Nom du maître d'ouvrage</t>
  </si>
  <si>
    <t>N° SIREN du maître d'ouvrage</t>
  </si>
  <si>
    <t>Nombre de logements dans l’opération</t>
  </si>
  <si>
    <t>Nombre de PLAI adaptés</t>
  </si>
  <si>
    <t>Sous-nature d'opération (neuf ou acquisition-amélioration)</t>
  </si>
  <si>
    <t>Type de construction (individuel, collectif ou mixte)</t>
  </si>
  <si>
    <t>Prix de revient de l'opération (en €)</t>
  </si>
  <si>
    <t>Montant de la subvention Etat (en €) hors subvention spécifique prévue à l'article R331-25-1 du CCH</t>
  </si>
  <si>
    <t>Montant de la subvention sollicitée au titre du présent appel à projet</t>
  </si>
  <si>
    <t>Le cas échéant, coût  de la GLA prévue par logement (en €/an)</t>
  </si>
  <si>
    <t>Type de ménage prévu dans le projet social (isolé, couple, couple avec enfants, famille monoparentale)</t>
  </si>
  <si>
    <t>Ressources du ménage prévues dans le projet social</t>
  </si>
  <si>
    <t>Ménages DALO (oui/non)</t>
  </si>
  <si>
    <t>Ménages éligibles au DALO ou relevant des publics cibles  du PDALPD ou des accords collectifs (oui/non)</t>
  </si>
  <si>
    <t>montant des charges prévisionnel en €/mois</t>
  </si>
  <si>
    <t>surface du logement en m² de surface utile</t>
  </si>
  <si>
    <t>Typologie</t>
  </si>
  <si>
    <t>montant du loyer en €/mois</t>
  </si>
  <si>
    <t>Adéquation des surfaces des logements, du loyer prévu et du niveau de charges locatives avec les ressources des ménages : commentaires</t>
  </si>
  <si>
    <t>Adéquation des surfaces des logements, du loyer prévu et du niveau de charges locatives avec les ressources des ménages : cotation (- o + ++)</t>
  </si>
  <si>
    <t>loyers accessoires ? (pour rappel, pour que l'opération soit éligible, il ne doit pas être prévu de loyers accessoires)</t>
  </si>
  <si>
    <t>Adéquation avec les besoins identifiés et cohérence avec les politiques locales de l'habitat (PDALPD, PDAHI, PLH, PDH) : commentaires</t>
  </si>
  <si>
    <t>Adéquation avec les besoins identifiés et cohérence avec les politiques locales de l'habitat (PDALPD, PDAHI, PLH, PDH) : cotation (- o + ++)</t>
  </si>
  <si>
    <t>Labels obtenus</t>
  </si>
  <si>
    <t>Adéquation du mode de gestion prévue : moyens humains, durée, etc. : commentaires</t>
  </si>
  <si>
    <t>caractère partenarial de la genèse et du portage du projet : commentaire</t>
  </si>
  <si>
    <t>localisation : commentaire</t>
  </si>
  <si>
    <t>localisation : cotation (- o + ++)</t>
  </si>
  <si>
    <t xml:space="preserve">qualité du montage : optimisation des coûts de construction, solidité financière du plan de financement et d’exploitation du projet : commentaires </t>
  </si>
  <si>
    <t>cofinancements apportés (comparaison avec les PLAI financés les deux dernières années sur le territoire de gestion concerné) : commentaires</t>
  </si>
  <si>
    <t>Avis du service en charge de la programmation locale (DDT ou délégataire)</t>
  </si>
  <si>
    <t>Avis de la commission spécialisée</t>
  </si>
  <si>
    <t>Observations</t>
  </si>
  <si>
    <t>NPDC</t>
  </si>
  <si>
    <t>Nord</t>
  </si>
  <si>
    <t>MEL</t>
  </si>
  <si>
    <t xml:space="preserve">Lambersart </t>
  </si>
  <si>
    <t>14 cour Desaillly</t>
  </si>
  <si>
    <t>SAUES Habitat Pact</t>
  </si>
  <si>
    <t>AA</t>
  </si>
  <si>
    <t>individuel</t>
  </si>
  <si>
    <t>C</t>
  </si>
  <si>
    <t>Public "en grande précarité" cumulant des difficultés (emploi, logement, famille, santé, etc.)</t>
  </si>
  <si>
    <t>oui</t>
  </si>
  <si>
    <t>Travail partenarial d'optimisation des surfaces, de l'organisation intérieure, et d'adaptation de la composition familiale</t>
  </si>
  <si>
    <t>++</t>
  </si>
  <si>
    <t>non</t>
  </si>
  <si>
    <t>Cf note jointe</t>
  </si>
  <si>
    <t>&lt;104KWh/m².an</t>
  </si>
  <si>
    <t>Le Projet de prévention et d’actions de lutte contre la précarité énergétique du PACT Métropole Nord  vise à axer la logique de production et la logique d’accompagnement social des ménages sur la lutte contre la précarité énergétique. En particulier, l’accompagnement des ménages, assuré par un travailleur social et l’équipe Agent de médiation locative, se décline à travers une méthode d’accompagnement individuel et une méthode d’accompagnement collectif. La première consiste en une démarche de sensibilisation et d’appropriation du logement via des visites à domicile, une action de repérage des ménages à risques, un recueil mensuel de suivi des consommations énergétiques, des actions correctives, etc. La seconde consiste en des rencontres collectives, à la fois pédagogiques et ludiques, sur le thème de la prévention de la précarité énergétique, qui visent à apprendre à faire des économies d’énergie. Ces deux méthodes d’accompagnement sont menées en parallèle et renforcent mutuellement leurs retombées.</t>
  </si>
  <si>
    <t>Opérateur historique du territoire, le PACT est très actif dans le relogement des publics prioritaires, se faisant ainsi un relai efficace de la politique communautaire. Partenariat avec Lille Métropole : accompagnement et soutien financier via les dispositifs de préemption et de bail emphytéotique, et subvention au PLAI qui vient compléter l’aide apportée par l’Etat</t>
  </si>
  <si>
    <t>Bonne localisation - proximité des services</t>
  </si>
  <si>
    <t>Produit cher mais participant à la production d'un logement de qualité inséré dans le tissu urbain existant. Développement de l'offre soutenu par Lille Métropole (bail à réhabilitation)</t>
  </si>
  <si>
    <t>EPCI 15 000 € + portage en bail à réhabilitation</t>
  </si>
  <si>
    <t>Favorable</t>
  </si>
  <si>
    <t>Les opérations de la SAUES ont reçu un avis favorable de la MEL. Il manque néanmoins le dossier de candidature du PACT</t>
  </si>
  <si>
    <t xml:space="preserve">Lille </t>
  </si>
  <si>
    <t>1 rue Pascal</t>
  </si>
  <si>
    <t>C+2</t>
  </si>
  <si>
    <t>IDEM</t>
  </si>
  <si>
    <t xml:space="preserve">Faches Thumesnil </t>
  </si>
  <si>
    <t>26 rue Roger Salengro</t>
  </si>
  <si>
    <t>C+3</t>
  </si>
  <si>
    <t xml:space="preserve">17 rue des Coquelicots </t>
  </si>
  <si>
    <t>EPCI 15 000 €, ville 10 000 € + portage en bail à réhabilitation</t>
  </si>
  <si>
    <t>La Madeleine</t>
  </si>
  <si>
    <t xml:space="preserve">43 rue de Courbet </t>
  </si>
  <si>
    <t>Mouvaux</t>
  </si>
  <si>
    <t>20 rue Marceau</t>
  </si>
  <si>
    <t>EPCI 15 000 €, ville 5 000 € + portage en bail à réhabilitation</t>
  </si>
  <si>
    <t xml:space="preserve">96 Boulevard de la Marne </t>
  </si>
  <si>
    <t xml:space="preserve">Ronchin </t>
  </si>
  <si>
    <t xml:space="preserve">3 cour St Hèlène </t>
  </si>
  <si>
    <t>C+1</t>
  </si>
  <si>
    <t xml:space="preserve">Sequedin </t>
  </si>
  <si>
    <t xml:space="preserve">20 rue Fénelon </t>
  </si>
  <si>
    <t>+</t>
  </si>
  <si>
    <t>Tourcoing</t>
  </si>
  <si>
    <t>6/7 Impasse Leclerc/rue du Laboureur</t>
  </si>
  <si>
    <t>EPCI 15 000 €, Diminution du prix  par EPF</t>
  </si>
  <si>
    <t xml:space="preserve">Watttrelos </t>
  </si>
  <si>
    <t xml:space="preserve">69 rue du Tilleul </t>
  </si>
  <si>
    <t xml:space="preserve">5 rue de Toul </t>
  </si>
  <si>
    <t>C+4</t>
  </si>
  <si>
    <t xml:space="preserve">Marcq en Baroeul </t>
  </si>
  <si>
    <t>50 rue Lazaro</t>
  </si>
  <si>
    <t xml:space="preserve">Notre Logis </t>
  </si>
  <si>
    <t>PS</t>
  </si>
  <si>
    <t>T2</t>
  </si>
  <si>
    <t xml:space="preserve">HPE rénovation </t>
  </si>
  <si>
    <t xml:space="preserve">Attribution de la maitrise d'œuvre  au PACT Métropole Nord . L'accompagnement social  sera géré par  le Centre d'hébergement et de réinsertion sociale (cf fiche déscriptive des missions du CEFR) . Le CEFR est un partenaire de la MEL dans l'accompagnement social des familles. </t>
  </si>
  <si>
    <t>Identification des logements diffus comme une bonne réponse à la recherche de logements adaptés aux ménages les plus fragiles. Partenariat entre la MEL, la commune et le bailleur via le droit de préemption et les subventions MEL réservées spécifiquement au PLAI.</t>
  </si>
  <si>
    <t xml:space="preserve">EPCI 10 000 € + portage en bail à réhabilitation avec la ville </t>
  </si>
  <si>
    <t>Réservé</t>
  </si>
  <si>
    <t>La MEL émet un avis favorable.
La DDTM émet un avis favorable sous réserve étant donné le non respect du forfait charges doublé pour 1 T2 (personne isolée) pour certes seulement 4,12€ en trop et pour 1,93€ en trop dans le T4 (couple+3) et un RAC sur charges minime et un RAC global loyer+charges négatif</t>
  </si>
  <si>
    <t>T4</t>
  </si>
  <si>
    <t xml:space="preserve">BBC rénovation </t>
  </si>
  <si>
    <t xml:space="preserve">IDEM </t>
  </si>
  <si>
    <t xml:space="preserve">rue de Maubeuge </t>
  </si>
  <si>
    <t xml:space="preserve">Partenord </t>
  </si>
  <si>
    <t>D3780072144</t>
  </si>
  <si>
    <t>CN</t>
  </si>
  <si>
    <t xml:space="preserve">collectif </t>
  </si>
  <si>
    <t>Public "en grande précarité" cumulant des difficultés (emploi, logement, famille)</t>
  </si>
  <si>
    <t>T1</t>
  </si>
  <si>
    <t>RT2012</t>
  </si>
  <si>
    <t>Programme mixte de 24 logements. 9 logements PLAI sont ciblés pour l'accueil des jeunes en recherche d'autonomie issus du dispositif d'accueil Provisoire Jeune Majeur (APJM) . La Maison d'accueil du Jeune Travailleur  (MAJT) assure le suivi social de ces jeunes (cf note jointe au dossier).</t>
  </si>
  <si>
    <t xml:space="preserve">Projet mené par le  Département, la ville, Partenord Habitat et la MAJTpour l'accueil des jeunes majeurs actifs ou étudiants  issus de APJM dans une opération mixte comprenant du logement pour des familles et des jeunes ménages </t>
  </si>
  <si>
    <t>EPCI 30 000 € + foncier minoré par le Conseil Général</t>
  </si>
  <si>
    <t xml:space="preserve">Favorable </t>
  </si>
  <si>
    <t>D3780072145</t>
  </si>
  <si>
    <t>T3</t>
  </si>
  <si>
    <t xml:space="preserve">EPCI 60 000 € + foncier Conseil Général minoré </t>
  </si>
  <si>
    <t xml:space="preserve">Houplines </t>
  </si>
  <si>
    <t xml:space="preserve">1 à 27 rue Jules Guesde </t>
  </si>
  <si>
    <t xml:space="preserve">LMH </t>
  </si>
  <si>
    <t>classe C</t>
  </si>
  <si>
    <t>Accompagnement social des locataires via les dispositifs existants (garantie FSL, MOUS pilotée par la MEL, accompagnement DALO), qui seront renforcés : mise en place d'un suivi de la progression d'accompagnement réalisé par l'opérateur associatif et extension de la durée d'accompagnement sur une durée minimale de 6 mois après l'entrée dans le logement</t>
  </si>
  <si>
    <t xml:space="preserve">Rénovation de lgts individuels  :  suivi des attributions par la MEL et travail partenarial entre la commune , le bailleur, l'Etat et la MEL sur le suivi social des ménages via les MOUS communautaires  . Partenariat entre la MEL, la commune et le bailleur grace aux subventions MEL réservées spécifiquement au PLAI. </t>
  </si>
  <si>
    <t xml:space="preserve">Opération située à coté de la mairie </t>
  </si>
  <si>
    <t xml:space="preserve">EPCI 30 000 € , foncier Conseil Général minoré  </t>
  </si>
  <si>
    <t>La DDTM émet un avis réservé compte tenu de la concentration de PLAI adaptés et ordinaires.
La MEL émet un avis favorable sous réserve de l’accord de la commune</t>
  </si>
  <si>
    <t xml:space="preserve">Armentières </t>
  </si>
  <si>
    <t xml:space="preserve">75 rue du Nord </t>
  </si>
  <si>
    <t xml:space="preserve">Identification dans un petit programme de logements (4 logements et un local commercial) un logement en PLAI adapté :  suivi des attributions par la MEL et travail partenarial entre la commune , le bailleur et la MEL sur le suivi social des ménages via les MOUS communautaires  . Partenariat entre la MEL, la commune et le bailleur grace aux subventions MEL réservées spécifiquement au PLAI. </t>
  </si>
  <si>
    <t>En QPV.Des opérations de requalification du bâtit sont en cours sur ce périmètre (PNRQAD.</t>
  </si>
  <si>
    <t xml:space="preserve">EPCI 10 000 € </t>
  </si>
  <si>
    <t>la DDTM émet un avis très réservé compte tenu de la localisation du PLAI dans un petit collectif sans espace extérieur dans un quartier défavorisé et peu accessible en QPV/PNRQAD. 
La MEL émet un avis favorable considérant qu’il s’agit d’une aide à la requalification du quartier mais sous réserve de l’accord de la commune.</t>
  </si>
  <si>
    <t xml:space="preserve">Templemars </t>
  </si>
  <si>
    <t xml:space="preserve">rue Étienne Dolet </t>
  </si>
  <si>
    <t xml:space="preserve">Identification dans des programmes neufs de logements en PLAI adaptés :  suivi des attributions par la MEL et travail partenarial entre la commune , le bailleur et la MEL sur le suivi social des ménages via les MOUS communautaires  . Partenariat entre la MEL, la commune et le bailleur via les subventions MEL réservées spécifiquement au PLAI. </t>
  </si>
  <si>
    <t>La DDTM émet un avis favorable.
La MEL émet un avis favorable sous réserve de l’accord de la commune</t>
  </si>
  <si>
    <t>idem</t>
  </si>
  <si>
    <t xml:space="preserve">EPCI 40 000 € </t>
  </si>
  <si>
    <t xml:space="preserve">Lomme </t>
  </si>
  <si>
    <t xml:space="preserve">Chemin du Romarin </t>
  </si>
  <si>
    <t xml:space="preserve">Habitat du Nord </t>
  </si>
  <si>
    <t xml:space="preserve">non </t>
  </si>
  <si>
    <t xml:space="preserve">rue du Fort </t>
  </si>
  <si>
    <t>SIA</t>
  </si>
  <si>
    <t>RT 2012              -10%</t>
  </si>
  <si>
    <t xml:space="preserve">le projet social est en cours d'élaboration (chiffrage de l'accompagnement social et choix de l'association). Accord avec le bailleur sur un suivi ultérieur par la MEL de la partie accompagnement social. </t>
  </si>
  <si>
    <t xml:space="preserve">Opération  en VEFA </t>
  </si>
  <si>
    <t xml:space="preserve">rue Henri Barbusse </t>
  </si>
  <si>
    <t>RT 2012              -20%</t>
  </si>
  <si>
    <t>opération située en périphérie</t>
  </si>
  <si>
    <t>la MEL émet un avis favorable. 
La DDTM émet un avis favorable sous réserve étant donné le non respect du forfait charges doublé pour 1 T2 avec couple pour certes seulement 8,1€ en trop mais avec un calcul sur reste à charge loyer+charges très négatif. La DDTM pense qu’une baisse de loyer est possible compte tenu de l’équilibre financier de l’opération suffisant même sans FNDOLLTS.</t>
  </si>
  <si>
    <t>NORD</t>
  </si>
  <si>
    <t>CUD</t>
  </si>
  <si>
    <t>Dunkerque</t>
  </si>
  <si>
    <t>46 rue mazaryck</t>
  </si>
  <si>
    <t>2014-0024</t>
  </si>
  <si>
    <t>Partenord Habitat</t>
  </si>
  <si>
    <t>acquisition amélioration</t>
  </si>
  <si>
    <t>non précisé  budget bailleur</t>
  </si>
  <si>
    <t>C + 2</t>
  </si>
  <si>
    <t>ok</t>
  </si>
  <si>
    <t>cohérent au vu des publics cibles et des typologies proposées</t>
  </si>
  <si>
    <t>étiquette C en sortie de travaux (125 kWh), E initial</t>
  </si>
  <si>
    <t>accompagnement à l'entrée dans les lieux et visite dans les 30 jours après entrée des lieux. Plus suivi en lien avec assistante sociale CG et service logement ville. Mais éléments à préciser</t>
  </si>
  <si>
    <t>le bailleur a travaillé le projet en lien avec la CUD dans le cadre de la reconstitution de patrimoine acquis amélioré (politique foncière CUD).</t>
  </si>
  <si>
    <t>centre ville proche de tous commerces et services</t>
  </si>
  <si>
    <t>projet ok restant à préciser sur les éléments de GLA. Opération globalement équilibrée. Confort d'usage intéressant.</t>
  </si>
  <si>
    <t>favorable</t>
  </si>
  <si>
    <t>Loon Plage</t>
  </si>
  <si>
    <t>928 rue de la gare</t>
  </si>
  <si>
    <t>2014-0017</t>
  </si>
  <si>
    <t>Habitat du Nord</t>
  </si>
  <si>
    <t>neuf</t>
  </si>
  <si>
    <t>collectif</t>
  </si>
  <si>
    <t>Isolé</t>
  </si>
  <si>
    <t>OK</t>
  </si>
  <si>
    <t xml:space="preserve"> ++</t>
  </si>
  <si>
    <t>cohérent avec les publics cibles et la typologie proposée. Travail avec opérateur d'accompagnement.</t>
  </si>
  <si>
    <t>RT 2012 (étiquette A)</t>
  </si>
  <si>
    <t xml:space="preserve">investissement du bailleur en appui d'une GLA déléguée au PACT (1 ETP / an), 7500 €. Projet social précis, réflechi (AGIL). </t>
  </si>
  <si>
    <t>périphérie faubourg, un peu excentré
de 10 à 20 mn commerces et services et 500 m arrêt transport commun.</t>
  </si>
  <si>
    <t>projet de qualité dans son ensemble , plan de financement à affiner
opération globalement équilibrée</t>
  </si>
  <si>
    <t>Saint Pol sur Mer</t>
  </si>
  <si>
    <t>2 rue faidherbe</t>
  </si>
  <si>
    <t>2014-0023</t>
  </si>
  <si>
    <t xml:space="preserve">RT 2012 </t>
  </si>
  <si>
    <t>zone urbaine centre ville moins 10 mn commercces, services divers, moins 300 arrêt transport en commun. Localisation adéquate</t>
  </si>
  <si>
    <t>Gravelines</t>
  </si>
  <si>
    <t>Rue du Pont de Pierre</t>
  </si>
  <si>
    <t>isolé</t>
  </si>
  <si>
    <t>cohérent au vu des publics cibles et des typologies proposées. Le travail en lien avec le PACT permettra d’assurer l’adéquation avec le logement et le ménage cible</t>
  </si>
  <si>
    <t>le bailleur a travaillé le projet en amont avec la ville et la CUD. Le bailleur a inscrit le projet dans l’appel à projet PLAI au vu des possibilités</t>
  </si>
  <si>
    <t>Moins de 10mn commerces alimentaires et services médicaux, administratifs et sociaux.
300m arrêt transport en commun le plus proche</t>
  </si>
  <si>
    <t>La DDTM est favorable sur le fond mais va plus loin que les critères de l’appel à projet en demandant des baisses de loyer complémentaires pour garantir le reste à charge, et parce que l’équilibre financier le permet. La CUD a demandé aux bailleurs d’étudier la question.</t>
  </si>
  <si>
    <t>Grand Fort Philippe</t>
  </si>
  <si>
    <t>rue félix faure</t>
  </si>
  <si>
    <t>Maison Flamande</t>
  </si>
  <si>
    <t>075950204 00026</t>
  </si>
  <si>
    <t xml:space="preserve">Couple  </t>
  </si>
  <si>
    <t xml:space="preserve"> +</t>
  </si>
  <si>
    <t>cohérent au vu des publics cibles et des typologies proposées. Le PACT est en mesure de proposer des familles pour le logement proposé</t>
  </si>
  <si>
    <t>RT 2012 (étiquette A) - qualitel</t>
  </si>
  <si>
    <t>investissement bailleur en lien avec opérateur reconnu (PACT)
MF = 7 jours par an pour une personne
PACT = 20 jours / personne
projet social réfléchi et détaillé, en lien avec opérateur. Dimension innovante par implication locataires dans la réalisation du logement.</t>
  </si>
  <si>
    <t>le bailleur a travaillé sur le projet dès la sollicitation des collectivités dans le cadre de l'appel à projet.
La CUD s'implique financièrement et en relais avec les commune (informations).</t>
  </si>
  <si>
    <t>moins 10 mn centre bourg, zone urbaine à proximité des services, Localisation adéquate</t>
  </si>
  <si>
    <t>projet de qualité dans son ensemble, malgré des charges semblant élevées (dépasse légèrement le forfait charges doublé).
opération globalement équilibrée</t>
  </si>
  <si>
    <t>Bourbourg</t>
  </si>
  <si>
    <t>zac de l'écluse - rue verte</t>
  </si>
  <si>
    <t>2014-0020</t>
  </si>
  <si>
    <t xml:space="preserve">OK </t>
  </si>
  <si>
    <t>moins 10 mn commerces, de 10 à 20 mn services divers, et 300 m arrêt TC plus proche. Localisation adéquate</t>
  </si>
  <si>
    <t>projet de qualité dans son ensemble, opération globalement équilibrée</t>
  </si>
  <si>
    <t>Teteghem</t>
  </si>
  <si>
    <t>Route de Furnes</t>
  </si>
  <si>
    <t>1500€ (maison flamande) + 3600€ (PACT)</t>
  </si>
  <si>
    <t>Couple+2</t>
  </si>
  <si>
    <t>Le bailleur a proposé le projet à la CUD (propriétaire du foncier qui doit être cédé à prix minoré). Le bailleur a inscrit le projet dans l’appel à projet PLAI adapté.</t>
  </si>
  <si>
    <t>Moins de 10mn des commerces alimentaires et services médicaux. Plus de 20mn des services administratifs sociaux. Arrêt de transport en commun le plus proche à moins de 150m</t>
  </si>
  <si>
    <t>La DDTM émet un avis favorable sous réserve : 2 enfants dans une chambre de 10,35m2. L’occupation est à surveiller. La CUD : projet de qualité avec un projet social travaillé et assez précis. Un investissement important du bailleur. Mais des charges élevées qui s’équilibrent juste avec l’APL et le doublement forfait charges. Il faudra faire attention à l’attribution et à la consommation. Mais un loyer diminué ce qui équilibre l’ensemble (effort à faire encore?). Opération équilibrée globalement</t>
  </si>
  <si>
    <t>8 rue Dampierre</t>
  </si>
  <si>
    <t>2014-0011</t>
  </si>
  <si>
    <t>Cottage Social des Flandres</t>
  </si>
  <si>
    <t>075851014</t>
  </si>
  <si>
    <t>non précisé (à affiner une fois accord)</t>
  </si>
  <si>
    <t>à préciser</t>
  </si>
  <si>
    <t>implication médiateur social et technico commercial dans le suivi locataires mais éléments à préciser</t>
  </si>
  <si>
    <t>Le bailleur a travaillé sur le projet en lien avec la CUD et la ville dans le cadre d’une restructuration d’un secteur urbain (bail emphytéotique ville et CUD). Il l’a inscrit dans le cadre de l’appel à projet, les typologies s’y prêtant bien.</t>
  </si>
  <si>
    <t>opération déséquilibrée ( à affiner) mais volonté de la réaliser (bailleur et CUD). Projet de qualité  mais qui reste à préciser sur le plan de la GLA et de l'accompagnement une fois accord (PACT ou autre opérateur missionné)</t>
  </si>
  <si>
    <t>Opération de 9 logts dont 2 PLAI Adaptés - possibilité accompagnement par opérateur PACT ou autre selon accord dossier</t>
  </si>
  <si>
    <t>opération déséquilibrée ( à affiner) mais volonté de la réaliser (bailleur et CUD). Projet de qualité  mais qui reste à préciser sur le plan de la GLA et de l'accompagnement une fois accord (PACT ou autre opérateur  missionné)</t>
  </si>
  <si>
    <t>Opération de 9 logts dont 2 PLAI Adaptés - possibilité accompagnement par opérateur PACT selon accord dossier</t>
  </si>
  <si>
    <t>22 rue de dunkerque les algues</t>
  </si>
  <si>
    <t>59272</t>
  </si>
  <si>
    <t>C+1 à confirmer</t>
  </si>
  <si>
    <t>étiquette C en sortie de travaux (125 kWh), G initial</t>
  </si>
  <si>
    <t>implication médiateur social et technico commercial dans le suivi locataires mais éléments à préciser - possibilité opérateur PACT ou autre</t>
  </si>
  <si>
    <t>le bailleur réalise un PLAI Adapté à la demande de la CUD et de la DDTM dans le cadre de la transformation d'un local d'une résidence.</t>
  </si>
  <si>
    <t>opération équilibrée. Projet de qualité  mais qui reste à préciser sur le plan de la GLA et de l'accompagnement une fois accord (PACT ou autre opérateur missionné)</t>
  </si>
  <si>
    <t>Transformation du local centre social en logement
La DDTM est favorable sur le fond mais va plus loin que les critères de l’appel à projet en demandant des baisses de loyer complémentaires pour garantir le reste à charge, et parce que l’équilibre financier le permet. La CUD a demandé aux bailleurs d’étudier la question.
A noter qu’il s’agit d’un ancien LCR à transformer en logement dont la DDTM a conditionné le financement en AA à condition de la création d’un PLAI adapté, ce que le bailleur a accepté</t>
  </si>
  <si>
    <t>CAMVS</t>
  </si>
  <si>
    <t>Aulnoye-Aymeries</t>
  </si>
  <si>
    <t>allée des aubépines</t>
  </si>
  <si>
    <t>2014-0008</t>
  </si>
  <si>
    <t>Opération situé allée des Aubépines à Aulnoye-Aymeries. Création de 4 logements individuels dont 3 type 3 et 1 type 4</t>
  </si>
  <si>
    <t>Promocil</t>
  </si>
  <si>
    <t>Neuf</t>
  </si>
  <si>
    <t>Individuel</t>
  </si>
  <si>
    <t>Pour les logements de type 3: Couple avec 1 ou 2 enfants ou familles monoparentales avec 1 ou 2 enfants</t>
  </si>
  <si>
    <t>19 374€ ou 21 558€</t>
  </si>
  <si>
    <t>75,21m²</t>
  </si>
  <si>
    <t>Le niveau de charge est en adéquation avec la surface des logements. Les charges sont en adéquation avec les ressources d'une famille avec deux enfants. (ressource PLAI)</t>
  </si>
  <si>
    <t>Aucun loyer accessoire n'est prévu pour ces logements</t>
  </si>
  <si>
    <t>Dans le cadre de son Programme Local de l’Habitat, la CAMVS souhaite « Offrir des conditions décentes de logements à tous les publics ».</t>
  </si>
  <si>
    <t>THPE RT 2005</t>
  </si>
  <si>
    <t>GLA confiée au CAL PACT de l'Avesnois. Accompagnement individuel visant à favoriser le maintien du ménage dans le logement en résorbant ses difficultés et sécuriser la relation entre locataire et bailleur. Visites régulières dans le logement  et sensibilisation aux éco-gestes. Promocil souhaite disposer de quatre logements PLAI adapté sur le même secteur afin de permettre une gestion locative plus adaptée et une présence plus forte de la structure d'accompagnement. Il vise à faciliter la mise en oeuvre d'accompagnement collectif et d'atelier collectif avec le CAL-PACT, Les visites individuelles de la structure d'accompagnement devront bénéficier  aux autres familles de la résidence.</t>
  </si>
  <si>
    <t xml:space="preserve">La CAMVS a inscrit cette opération à la programmation du logement social 2015, Des réunions régulières entre le bailleur, la commune et la CAMVS ont permis de définir le projet. Le foncier de l'opération a été cédé à Promocil. Validation du PLAI adapté par la commune.
La CAMVS souhaite soutenir le développement de logements PLAI adaptés et pourrait proposer un abondement communautaire de 10 000€/logement si le projet répond aux exigences de l’appel à projet (cet abondement doit être validé par les élus du conseil communautaire).  </t>
  </si>
  <si>
    <t>Le projet est proche du centre la commune à proximité des commerces, des services médicaux, des services administratifs et sociaux. Des transports sont disponibles à moins de 150 mètres</t>
  </si>
  <si>
    <t>+++</t>
  </si>
  <si>
    <t>Malgré l'apport d'une subvention PLAI adapté sur cette opération le résultat d'exploitation de ces logements ne permet pas de trouver un équilibre avant les 50 ans de remboursement du prêt foncier. L'opération proposé par Promocil est fortement déséquilibré</t>
  </si>
  <si>
    <t xml:space="preserve">Le financement complémentaire ne permet pas de mieux équilibrer les opérations vis-à-vis des années précédentes, </t>
  </si>
  <si>
    <t>Un avis favorable sous réserve d’une diminution de 4 à 2 logements et la confirmation que le public relèvera bien des critères du PDALPD ou reconnus prioritaires et urgents par la COMED</t>
  </si>
  <si>
    <t>Pour les logements de type 4: Familles monoparentales avec 3 ou 4 enfants ou couples avec 3 ou 4 enfants</t>
  </si>
  <si>
    <t>25 223€ ou 28 425€</t>
  </si>
  <si>
    <t>88,07m²</t>
  </si>
  <si>
    <t>Leval</t>
  </si>
  <si>
    <t>Résidence des Charmes</t>
  </si>
  <si>
    <t>2015-0008</t>
  </si>
  <si>
    <t>Opération située résidence des Charmes à Leval. Programmation de 5 logements individuels dont 3 PLUS et 2 PLAI (dont 1 PLAI adapté)- 1 type 2, 3 types 3 et 1 type 4</t>
  </si>
  <si>
    <t>Logement de type 4 destiné à une famille monoparentale  avec 3 ou 4 enfants  ou couple avec 3 ou 4 enfants</t>
  </si>
  <si>
    <t>28425€ ou 25 223€</t>
  </si>
  <si>
    <t>88,39m²</t>
  </si>
  <si>
    <t>Le niveau de charge est en adéquation avec la surface des logements. Les charges sont en adéquation avec les ressources d'une famille avec trois enfants à charge (ressources PLAI)</t>
  </si>
  <si>
    <t>Aucun loyer accessoire n'est prévu pour ce logement</t>
  </si>
  <si>
    <t>RT 2012</t>
  </si>
  <si>
    <t>GLA confiée au CALPACT de l'Avesnois,Accompagnement individuel visant à favoriser le maintien du ménage dans le logement en résorbant ses difficultés et sécuriser la relation entre locataire et bailleur. Visites régulières dans le logement  et sensibilisation aux éco-gestes.</t>
  </si>
  <si>
    <t xml:space="preserve">La CAMVS a inscrit cette opération à la programmation du logement social 2015. Des réunions régulières entre le bailleur, la commune et la CAMVS ont permis de définir le projet. Le projet de PLAI adapté a été validé par le Maire de la commune.
La CAMVS souhaite soutenir le développement de logements PLAI adaptés et pourrait proposer un abondement communautaire de 10 000€/logement si le projet répond aux exigences de l’appel à projet (cet abondement doit être validé par les élus du conseil communautaire).  </t>
  </si>
  <si>
    <t>Le projet est situé à proximité des commerces, des services médicaux; des services administratifs et sociaux. Le service de transport en commun est situé à 300 mètres du projet.</t>
  </si>
  <si>
    <t>Le financement complémentaire ne permet pas de mieux équilibrer les opérations vis-à-vis des années précédentes</t>
  </si>
  <si>
    <t>L’AMVS a rendu un avis favorable.
La DDTM émet un avis favorable sous réserve que le bailleur confirme explicitement que le public relèvera bien des critères du PDALPD ou reconnus prioritaires et urgents par la COMED
Complément du bailleur le 13/08/2015: Information sur la composition familiale possible du logement et validation du public visé</t>
  </si>
  <si>
    <t>Marpent</t>
  </si>
  <si>
    <t>Rue de la République</t>
  </si>
  <si>
    <t>2015-0006</t>
  </si>
  <si>
    <t>Opération située rue de la République à Marpent. Programmation de 6 logements dont 4 PLUS et 2 PLAI (1 PLAI adapté)- 5 types 3- 1 type 4</t>
  </si>
  <si>
    <t>Logement de type 3: Couple avec 1 ou 2 enfants ou familles monoparentales avec 1 ou 2 enfants</t>
  </si>
  <si>
    <t>Dans le cadre de son Programme Local de l'Habitat, la CAMVS souhaite "Offrir des conditions décentes de logements à tous les publics".</t>
  </si>
  <si>
    <t xml:space="preserve">La CAMVS a inscrit cette opération à la programmation du logement social 2015. Des réunions régulières entre le bailleur, la commune et la CAMVS ont permis de définir le projet. Le projet de PLAI adapté a été validé par le Maire de la commune. La CAMVS souhaite soutenir le développement de logements PLAI adaptés et pourrait proposer un abondement communautaire de 10 000€/logement si le projet répond aux exigences de l’appel à projet (cet abondement doit être validé par les élus du conseil communautaire).  </t>
  </si>
  <si>
    <t>Logement qui s'inscrit dans un programme de 6 logements situé s dans une rue composée essentiellement de maisons individuelles (propriétaires occupants et locataires). Proximité des commerces, des services médicaux, services administratifs et sociaux. Les transports sont localisés à moins de 150 mètres des logements</t>
  </si>
  <si>
    <t>Maubeuge</t>
  </si>
  <si>
    <t>Ancienne gendarmerie de Maubeuge</t>
  </si>
  <si>
    <t>2014-0055</t>
  </si>
  <si>
    <t>Opération sur le site de l'ancienne gendarmerie de Maubeuge. Programmation de 2 logements PLAI AA dont 1 logement PLAI adapté de type 2</t>
  </si>
  <si>
    <t>Acquisition-Amélioration</t>
  </si>
  <si>
    <t>Logement de type 2 ayant vocation à accueillir une personne isolée</t>
  </si>
  <si>
    <t>Un point de vigilance est a observé sur la question des charges qui est légérement supérieur au  forfait charge APL.. Le niveau de loyer permet de compenser</t>
  </si>
  <si>
    <t>Aucun loyer accessoire n'est appliqué pour ce logement</t>
  </si>
  <si>
    <t>Dans le cadre de son Programme Local de l'Habitat, la CAMVS souhaite "Offrir des conditions décentes de logements à tous les publics". Reste à vivre de 10,38€ contre 6,50€ généralement appliqué</t>
  </si>
  <si>
    <t>Classe C</t>
  </si>
  <si>
    <t>La GLA est confiée à l'AFEJI. Elle prévoit l'assistance des locataires dans les démarches administratives préalables à l'entrée dans le logement. La définition d'un projet d'insertion au niveau du quartier et d'un projet d'insertion professionnel. Un accompagnement dans la gestion du budget. La responsabilisation vis-à-vis du logement.</t>
  </si>
  <si>
    <t>Le logement proposé par Partenord Habitat est localisé en Hyper-centre et bénéficie des services de proximité (moins de 150 mètres des commerces alimentaires, services médicaux, services sociaux et services de transports)</t>
  </si>
  <si>
    <t>L'apport de la subvention PLAIa dapté permet à Partenord d'équilibrer davantage l'opération et de l'optimiser. L'apport de la subvention permet de proposer un accompagnement social ezt un logement dont le loyer se situe en dessous du loyer plafond APL.</t>
  </si>
  <si>
    <t>Le cofinancement permet de conforter les équilibres d'opération du bailleur</t>
  </si>
  <si>
    <t>9 voie Nouvelle</t>
  </si>
  <si>
    <t>Opération située 9 voie nouvelle à Maubeuge, Il s'agit d'un logement de type 5 en PLAI adapté</t>
  </si>
  <si>
    <t>Logement de type 5 ayant pour vocation à accueillir une famille avec 3 ou 4 enfants</t>
  </si>
  <si>
    <t>T5</t>
  </si>
  <si>
    <t>Dans le cadre de son Programme Local de l'Habitat, la CAMVS souhaite "Offrir des conditions décentes de logements à tous les publics". Reste à vivre de8,70€ contre 6,50€ généralement appliqué</t>
  </si>
  <si>
    <t>Le logement est situé en zone urbaine ç proximité des commerces et des transports permettant aux familles de s'intégrer dans le tissu urbain. Les commerces se situent à 20 minutes à pied, les transports en commun sont à 150 mètres du logement permettant un accès à l'emploi et aux formations.</t>
  </si>
  <si>
    <t>CAPH</t>
  </si>
  <si>
    <t>HORDAIN</t>
  </si>
  <si>
    <t>Rue de la Paix et de la Liberté</t>
  </si>
  <si>
    <t>S.A du Hainaut</t>
  </si>
  <si>
    <t>B 548 800 382</t>
  </si>
  <si>
    <t>Couple et 2 enfants</t>
  </si>
  <si>
    <t>surfaces en adéquation avec la composition du ménage</t>
  </si>
  <si>
    <t>pas de loyer accessoire</t>
  </si>
  <si>
    <t>RT2012 avec label HPE -10%</t>
  </si>
  <si>
    <t>Le chargé de clientèle sera l'interlocuteur privilégié du ménage.</t>
  </si>
  <si>
    <t>Zone rurale périphérique</t>
  </si>
  <si>
    <t>Marquette-en-Ostrevant</t>
  </si>
  <si>
    <t>Rue Emile Zola</t>
  </si>
  <si>
    <t>couple avec 1 enfant</t>
  </si>
  <si>
    <t>surface en adéquation avec la composition du ménage</t>
  </si>
  <si>
    <t>RT2012 sans label</t>
  </si>
  <si>
    <t>l'accompagnement global interdisciplinaire au logement sera effectué par des experts</t>
  </si>
  <si>
    <t>Opération en extension urbaine d'un village, dans un environnement résidentiel mixte</t>
  </si>
  <si>
    <t>CAD</t>
  </si>
  <si>
    <t>Auby</t>
  </si>
  <si>
    <t>Rue Mirabeau</t>
  </si>
  <si>
    <t>Opération à Auby rue Mirabeau de 7 PLAI adaptés à destination de Gens du Voyage en cours de sédentarisation</t>
  </si>
  <si>
    <t>Famille</t>
  </si>
  <si>
    <t>T1bis</t>
  </si>
  <si>
    <t>Selon le SDAGDV, un besoin de 16 habitats adaptés est identifié sur le territoire de la CAD au regard des ménages sédentarisés sur les aires d’accueil ; le projet de la commune d’Auby figure déjà sur le schéma 2012-2017</t>
  </si>
  <si>
    <t>la DDTM a donné un avis favorable mais il manque l’avis de la CAD</t>
  </si>
  <si>
    <t>HD</t>
  </si>
  <si>
    <t>HAZEBROUCK</t>
  </si>
  <si>
    <t>La Ceriseraie, rue Kreule Strae</t>
  </si>
  <si>
    <t>ind</t>
  </si>
  <si>
    <t>5100 (1500 € en régie et 3 600 € déléguée)</t>
  </si>
  <si>
    <t>Non précisé (T4)</t>
  </si>
  <si>
    <t>Non précisé</t>
  </si>
  <si>
    <t>Oui</t>
  </si>
  <si>
    <t>Oui, néanmoins différentes catégories de publics étant visées, il s'agira de s'assurer que le ménage soit éligible aux critères DALO ou PDALPD</t>
  </si>
  <si>
    <t>20 ménages en attente d'un relogement dans le cadre du PDALPD sur l'arrondissement hors CUD, particulièrement sur la commune de HAZEBROUCK, et déficit de logements sociaux sur ce territoire</t>
  </si>
  <si>
    <t>+ ++</t>
  </si>
  <si>
    <t>QUALITELRT2012</t>
  </si>
  <si>
    <t>Intermédiation Locative Gestion déléguée au PACT de la Région dunkerquoise (désormais SOLIHA) / 20 jours, et réalisée en régie / 7 jours : accompagnement renforcé qui justifierait le relogement d'un ménage DALO / PDALPD</t>
  </si>
  <si>
    <t>Projet situé en extension urbaine –
Le projet a le mérite de se situer dans une grande ville, bien qu’il ne soit pas situé à proximité des principaux services (médicaux, administratifs et sociaux) à plus de 20 mn à pied. Grande surface à 10 mn à pied - arrêt de transport en commun à 500 m + réseau Mobil Hazebrouck desservant les quartiers excentrés</t>
  </si>
  <si>
    <t>Non respect du forfait charges doublé pour moins de 10€/mois, mais surestimés par rapport aux autres bailleurs, avec un calcul sur RAC global loyer+charges qui reste très négatif</t>
  </si>
  <si>
    <t>HONDSCHOOTE</t>
  </si>
  <si>
    <t>Rue Waesendaele</t>
  </si>
  <si>
    <t>Non précisé (T3)</t>
  </si>
  <si>
    <t>20 ménages en attente d'un relogement dans le cadre du PDALPD sur l'arrondissement hors CUD, et déficit de logements sociaux sur ce territoire. aucune demande dans SYPLO actuellement sur cette commune, mais 1 ou 2 cas bloqués se sont présentés où les familles ont dû se reloger dans le parc privé ou sur une autre commune</t>
  </si>
  <si>
    <t>QUALITELRT2013</t>
  </si>
  <si>
    <t>Intermédiation locative. Gestion déléguée au PACT de la Région dunkerquoise (désormais SOLIHA) / 20 jours, et réalisée en régie / 7 jours : accompagnement renforcé qui justifierait le relogement d'un ménage DALO / PDALPD</t>
  </si>
  <si>
    <t xml:space="preserve">Projet situé en centre bourg – commerces, services médicaux, administratifs et sociaux situés à moins de 10 mn – arrêt de transport en commun à moins de 150 m.
Localisation adéquate – </t>
  </si>
  <si>
    <t>WATTEN</t>
  </si>
  <si>
    <t>Rue de l’Ermitage</t>
  </si>
  <si>
    <t>20 ménages en attente d'un relogement dans le cadre du PDALPD sur l'arrondissement hors CUD, et déficit de logements sociaux sur ce territoire. Très peu de demandes DALO-PDALPD sur Watten  mais précédemment 1 ou 2 situations ont fait l’objet de cas bloqués.</t>
  </si>
  <si>
    <t>QUALITEL EFFINERGIE +  PASSIV HAUS</t>
  </si>
  <si>
    <t>Intermédiation locative. Gestion déléguée au PACT de la Région dunkerquoise (désormais SOLIHA) / 20 jours, et réalisée en régie / 7 jours : accompagnement renforcé qui justifierait le logement d'un ménage DALO / PDALPD</t>
  </si>
  <si>
    <t xml:space="preserve">Projet situé en centre bourg - commerces, services médicaux, administratifs et sociaux situés à moins de 10 mn – arrêt de transport en commun à moins de 150 m.
Localisation adéquate – 
</t>
  </si>
  <si>
    <t>Proposition du Préfet de Région</t>
  </si>
  <si>
    <t xml:space="preserve">Commentaires du Préfet de Région sur les opérations  : </t>
  </si>
  <si>
    <t>18 rue de Rivoli</t>
  </si>
  <si>
    <t>L’avis favorable formel de la MEL n’a pas encore été reçu. Cependant s’agissant d’opérations ayant fait l’objet du même travail classique DDTM/MEL/PMN en 2014, les avis favorables  pourront à priori être confirmés, y compris pour les petits collectifs rassemblant plusieurs PLAI adaptés compte tenu de la GLA mise en place par le PACT</t>
  </si>
  <si>
    <t>Lezennes</t>
  </si>
  <si>
    <t>77 rue Jean Baptiste Defaux</t>
  </si>
  <si>
    <t>Lomme</t>
  </si>
  <si>
    <t>16 rue Franklin</t>
  </si>
  <si>
    <t>56 rue des Villas</t>
  </si>
  <si>
    <t>maison individuelle en quartier prioritaire. Ce logement  est bien desservi par les transports en commun et répond complètement aux besoins de logements sociaux sur le secteur</t>
  </si>
  <si>
    <t>311 rue du Chêne Houplines</t>
  </si>
  <si>
    <t>37 rue Louis Leloir</t>
  </si>
  <si>
    <t>Lille</t>
  </si>
  <si>
    <t>41 rue Mirabeau</t>
  </si>
  <si>
    <t>T2 T3</t>
  </si>
  <si>
    <t>Petit collectif de 2 logements en plein cœur du quartier Lille Fives. Ce collectif est très bien desservi par les transports en commun et répond complètement aux besoins sur le secteur</t>
  </si>
  <si>
    <t>Halluin</t>
  </si>
  <si>
    <t>341 rue de la Lys</t>
  </si>
  <si>
    <t>Marcq-en-Baroeul</t>
  </si>
  <si>
    <t>8 rue des Tisserands</t>
  </si>
  <si>
    <t>Croix</t>
  </si>
  <si>
    <t>1 rue pasteur</t>
  </si>
  <si>
    <t>Roubaix</t>
  </si>
  <si>
    <t>39 rue de Cartigny</t>
  </si>
  <si>
    <t>T3 T4</t>
  </si>
  <si>
    <t>Petit collectif de 2 logements en quartier prioritaire. Son implantation proche des transports en commun et de toutes les commodités le rend complètement adapté au logement PLAI</t>
  </si>
  <si>
    <t>84 rue des Arts</t>
  </si>
  <si>
    <t>Proche des transports en commun et du centre de Roubaix. Cette grande maison individuelle est adaptée pour accueillir une famille</t>
  </si>
  <si>
    <t>86/1 rue Carpeaux</t>
  </si>
  <si>
    <t>2T3 1T2</t>
  </si>
  <si>
    <t>84 rue d’Alsace</t>
  </si>
  <si>
    <t>4T2 1T3 2T4</t>
  </si>
  <si>
    <t>Collectif situé dans une ancienne ZUS, sur un boulevard particulièrement passant et central de la commune de Roubaix, qui permet aux locataires un accès très facile aux transports en commun et aux réseaux routiers (VRU)</t>
  </si>
  <si>
    <t>36 rue Racine</t>
  </si>
  <si>
    <t>2T3 6T4</t>
  </si>
  <si>
    <t>Immeuble collectif situé dans une ancienne ZUS, proche des arrêts de métro, et à la limite de Tourcoing Son implantation, proche des transports en commun, n’empêche pas l’accueil d’un public en difficulté et non motorisé</t>
  </si>
  <si>
    <t>94 rue du Haze</t>
  </si>
  <si>
    <t>3T2 1T3 1T4</t>
  </si>
  <si>
    <t>Hem</t>
  </si>
  <si>
    <t>12 rue de la Briquetterie</t>
  </si>
  <si>
    <t>1T4 2T3</t>
  </si>
  <si>
    <t>15 rue Lesueur</t>
  </si>
  <si>
    <t>1T1Bis 2T3</t>
  </si>
  <si>
    <t>41 rue de Bouvines</t>
  </si>
  <si>
    <t xml:space="preserve">3T3 </t>
  </si>
  <si>
    <t>Petit collectif proche des grands boulevards et de toutes les commodités ainsi que des transports</t>
  </si>
  <si>
    <t>Nombre de logements</t>
  </si>
  <si>
    <t>Motif de rejet</t>
  </si>
  <si>
    <t>Anor</t>
  </si>
  <si>
    <t>L'avesnoise</t>
  </si>
  <si>
    <t>11 ménages PDALPD en attente d'un relogement sur l'arrondissement d'Avesnes mais aucune demande sur la commune d'ANOR au DALO / PDALPD (voir avec l'avis DT). De plus le projet ne concerne pas les ménages DALO ou PDALPD, et ne précise pas les situations visées. Composition familiales et charges (faibles par rapport aux autres bailleurs) non précisées avant le 7/8/15. concentration de PLAI adaptés sur le même site. respecte loyer plafond APL seulement si 2 enfants dans 2ème chambre environ 12m² mais plans communiqués ne semblent pas à l'échelle. Le calendrier pour tenir une réunion pour améliorer le projet ne pouvait pas pu selon le bailleur être calé avant septembre</t>
  </si>
  <si>
    <r>
      <t xml:space="preserve">Prix de revient de l'opération (en €) </t>
    </r>
    <r>
      <rPr>
        <b/>
        <sz val="10"/>
        <rFont val="Arial"/>
        <family val="2"/>
      </rPr>
      <t>(en PLAI Adapté)</t>
    </r>
  </si>
  <si>
    <t>Nord – Pas-de-Calais</t>
  </si>
  <si>
    <t>Pas-de-Calais</t>
  </si>
  <si>
    <t>ACHICOURT</t>
  </si>
  <si>
    <t>Rue Marc Lanvin</t>
  </si>
  <si>
    <t>OPH Pas-de-Calais Habitat</t>
  </si>
  <si>
    <t>N</t>
  </si>
  <si>
    <t>NR</t>
  </si>
  <si>
    <t>Plafonds PLAI</t>
  </si>
  <si>
    <t>2T3 : 65,29 €
1T4 : 74,26 €</t>
  </si>
  <si>
    <t>2T3 de 74,92 m²
1T4 de 90,02 m²</t>
  </si>
  <si>
    <t>382,24 €
394,26 €</t>
  </si>
  <si>
    <t>2T3 pour des ménages avec 1 enfants
1T4  pour un ménage avec 2 enfants</t>
  </si>
  <si>
    <t>oui, le projet est en adéquation avec les objectifs du PLH</t>
  </si>
  <si>
    <t>Qualitel H&amp;E</t>
  </si>
  <si>
    <t>Pas d’information</t>
  </si>
  <si>
    <t>Zone 2, le projet est situé en centre bourg à proximité immédiate des commerces, services et des transports en commun</t>
  </si>
  <si>
    <t>La VEFA est constituée de 30 logements locatifs</t>
  </si>
  <si>
    <t>CUA</t>
  </si>
  <si>
    <r>
      <t xml:space="preserve">AVIS  FAVORABLE de la DDTM et de la CUA
</t>
    </r>
    <r>
      <rPr>
        <sz val="10"/>
        <rFont val="Arial"/>
        <family val="2"/>
      </rPr>
      <t>2T3 pour des ménages avec 1 enfants
1T4  pour un ménage avec 2 enfants</t>
    </r>
  </si>
  <si>
    <t>HERSIN-COUPIGNY</t>
  </si>
  <si>
    <t>Rue Victor Hugo</t>
  </si>
  <si>
    <t>Relogement en sortie d’hébergement en foyer CHRS</t>
  </si>
  <si>
    <t>3T4 : 77,12 €</t>
  </si>
  <si>
    <t>3T4 de 80,75 m²</t>
  </si>
  <si>
    <t>3T4 pour des ménages de 3 enfants</t>
  </si>
  <si>
    <t>BBC RT2012 Effinergie</t>
  </si>
  <si>
    <t>Bâtiment BBC intégrant 14 logements PLUS et 6 PLAI dont 3 réservés dans le cadre de ce projet</t>
  </si>
  <si>
    <t>CABBNE</t>
  </si>
  <si>
    <r>
      <t xml:space="preserve">AVIS  FAVORABLE de la DDTM et de la CABBNE
</t>
    </r>
    <r>
      <rPr>
        <sz val="10"/>
        <rFont val="Arial"/>
        <family val="2"/>
      </rPr>
      <t>3T4 pour des ménages de 3 enfants</t>
    </r>
  </si>
  <si>
    <t>HARNES</t>
  </si>
  <si>
    <t>Rue Barbusse</t>
  </si>
  <si>
    <t>mixte</t>
  </si>
  <si>
    <t>Familles en difficulté</t>
  </si>
  <si>
    <t>T2 : 53,00 €
T3 : 65,00 et 77,00 €</t>
  </si>
  <si>
    <t>2T2 de 53,00 m²
2T3 de 65,00 m²
2T3 de 77,00 m²</t>
  </si>
  <si>
    <t>250,00 €
336,00 €
355,00 €</t>
  </si>
  <si>
    <t>2T2 – pour des ménages sans enfant
2T3 – pour des ménages avec 1 enfants
2T3 – pour des ménages avec 2 enfants</t>
  </si>
  <si>
    <t>BBC</t>
  </si>
  <si>
    <t>Zone 2, Le projet est situé à proximité immédiate des commerces et des transport en commun et et de 10 à 20 minutes des services</t>
  </si>
  <si>
    <t>Le programme de construction réalisés dans le cadre d’une VEFA et élaboré dans un objectif de mixité sociale associera 56 logements locatifs sociaux et 8 logements en accession privée.</t>
  </si>
  <si>
    <t>CALL</t>
  </si>
  <si>
    <r>
      <t xml:space="preserve">AVIS  FAVORABLE de la DDTM et de la CALL (courrier du délégataire)
</t>
    </r>
    <r>
      <rPr>
        <sz val="10"/>
        <rFont val="Arial"/>
        <family val="2"/>
      </rPr>
      <t>2T2 – pour des ménages sans enfant
2T3 – pour des ménages avec 1 enfants
2T3 – pour des ménages avec 2 enfants</t>
    </r>
  </si>
  <si>
    <t>MARQUISE</t>
  </si>
  <si>
    <t>Square Fayeulle</t>
  </si>
  <si>
    <t>78,4 m²</t>
  </si>
  <si>
    <t>T3 – logement adapté aux personnes âgées à très faibles ressources. Loyer inférieur au loyer cible de l’appel à projet</t>
  </si>
  <si>
    <t>Le projet consiste  en la réalisation de 26 logement de type T3 neufs dont 8 en intermédiaires.</t>
  </si>
  <si>
    <r>
      <t xml:space="preserve">AVIS  FAVORABLE de la DDTM
</t>
    </r>
    <r>
      <rPr>
        <sz val="10"/>
        <rFont val="Arial"/>
        <family val="2"/>
      </rPr>
      <t>T3 pour un ménage avec 2 enfants</t>
    </r>
  </si>
  <si>
    <t>DESVRES</t>
  </si>
  <si>
    <t>Square Léo Lagrange</t>
  </si>
  <si>
    <t>1T5 de 110,23 m²
1T4 de 95,33 m²</t>
  </si>
  <si>
    <t>T5 : 438,71 €
T4 : 379,41 €</t>
  </si>
  <si>
    <t>Loyers inférieurs aux loyers cibles de l’appel à projet</t>
  </si>
  <si>
    <t>0
0</t>
  </si>
  <si>
    <t>RT2005 Effinergie BBC</t>
  </si>
  <si>
    <t>Zone 2, le projet est situé à proximité immédiate des transports en commun et de 10 à 20 minutes des commerces et services</t>
  </si>
  <si>
    <t>Projet de requalification urbaine lié à une opération de démolition de 16 logements collectifs et à la reconstruction de 12 logements individuels</t>
  </si>
  <si>
    <r>
      <t xml:space="preserve">AVIS  FAVORABLE de la DDTM
</t>
    </r>
    <r>
      <rPr>
        <sz val="10"/>
        <rFont val="Arial"/>
        <family val="2"/>
      </rPr>
      <t>T5 pour un ménage de 3 enfants
T4 pour un ménage de 2 enfants</t>
    </r>
  </si>
  <si>
    <t>MONTIGNY-en-GOHELLE</t>
  </si>
  <si>
    <t>Rue Gérard Philippe</t>
  </si>
  <si>
    <t>Personnes âgées à très faibles ressources seules ou en couples
Jeunes pouvant sortir des CHRS, AZE ou FJT</t>
  </si>
  <si>
    <t>2T2 de 45,60 m²
2T2 de 46,30 m²</t>
  </si>
  <si>
    <t>248,34 €
251,87 €</t>
  </si>
  <si>
    <t>loyers inférieurs aux loyers cibles de l’appel à projet</t>
  </si>
  <si>
    <t>Le projet se compose d’un immeuble de 24 appartements (8T2 et 16T3) sur 3 niveaux et un sous-sol dédié aux stationnement des véhicules</t>
  </si>
  <si>
    <r>
      <t xml:space="preserve">AVIS  FAVORABLE de la DDTM
</t>
    </r>
    <r>
      <rPr>
        <sz val="10"/>
        <rFont val="Arial"/>
        <family val="2"/>
      </rPr>
      <t>T2 pour un ménage sans enfant</t>
    </r>
  </si>
  <si>
    <t>28, rue Pasteur</t>
  </si>
  <si>
    <t>SA UES Habitat PACT</t>
  </si>
  <si>
    <t>SAINTE-CATHERINE</t>
  </si>
  <si>
    <t>4/6, rue de la Mairie</t>
  </si>
</sst>
</file>

<file path=xl/styles.xml><?xml version="1.0" encoding="utf-8"?>
<styleSheet xmlns="http://schemas.openxmlformats.org/spreadsheetml/2006/main">
  <numFmts count="9">
    <numFmt numFmtId="164" formatCode="GENERAL"/>
    <numFmt numFmtId="165" formatCode="#,##0.00\ _€"/>
    <numFmt numFmtId="166" formatCode="#,##0"/>
    <numFmt numFmtId="167" formatCode="#,##0.00"/>
    <numFmt numFmtId="168" formatCode="0.00"/>
    <numFmt numFmtId="169" formatCode="@"/>
    <numFmt numFmtId="170" formatCode="#,##0.00&quot; €&quot;;[RED]\-#,##0.00&quot; €&quot;"/>
    <numFmt numFmtId="171" formatCode="#,##0&quot; €&quot;;[RED]\-#,##0&quot; €&quot;"/>
    <numFmt numFmtId="172" formatCode="#,##0.00\ [$€-40C];[RED]\-#,##0.00\ [$€-40C]"/>
  </numFmts>
  <fonts count="23">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name val="Arial"/>
      <family val="2"/>
    </font>
    <font>
      <b/>
      <sz val="12"/>
      <name val="Arial"/>
      <family val="2"/>
    </font>
    <font>
      <sz val="12"/>
      <name val="Liberation Sans;Arial"/>
      <family val="2"/>
    </font>
    <font>
      <b/>
      <sz val="10"/>
      <name val="Arial"/>
      <family val="2"/>
    </font>
    <font>
      <b/>
      <sz val="1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0" borderId="0" applyNumberFormat="0" applyFill="0" applyBorder="0" applyAlignment="0" applyProtection="0"/>
    <xf numFmtId="164" fontId="4" fillId="20" borderId="1" applyNumberFormat="0" applyAlignment="0" applyProtection="0"/>
    <xf numFmtId="164" fontId="5" fillId="0" borderId="2" applyNumberFormat="0" applyFill="0" applyAlignment="0" applyProtection="0"/>
    <xf numFmtId="164" fontId="0" fillId="21" borderId="3" applyNumberFormat="0" applyAlignment="0" applyProtection="0"/>
    <xf numFmtId="164" fontId="6" fillId="7" borderId="1" applyNumberFormat="0" applyAlignment="0" applyProtection="0"/>
    <xf numFmtId="164" fontId="7" fillId="3" borderId="0" applyNumberFormat="0" applyBorder="0" applyAlignment="0" applyProtection="0"/>
    <xf numFmtId="164" fontId="8" fillId="22" borderId="0" applyNumberFormat="0" applyBorder="0" applyAlignment="0" applyProtection="0"/>
    <xf numFmtId="164" fontId="9" fillId="4" borderId="0" applyNumberFormat="0" applyBorder="0" applyAlignment="0" applyProtection="0"/>
    <xf numFmtId="164" fontId="10" fillId="20" borderId="4" applyNumberFormat="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0" borderId="5" applyNumberFormat="0" applyFill="0" applyAlignment="0" applyProtection="0"/>
    <xf numFmtId="164" fontId="14" fillId="0" borderId="6" applyNumberFormat="0" applyFill="0" applyAlignment="0" applyProtection="0"/>
    <xf numFmtId="164" fontId="15" fillId="0" borderId="7" applyNumberFormat="0" applyFill="0" applyAlignment="0" applyProtection="0"/>
    <xf numFmtId="164" fontId="15" fillId="0" borderId="0" applyNumberFormat="0" applyFill="0" applyBorder="0" applyAlignment="0" applyProtection="0"/>
    <xf numFmtId="164" fontId="16" fillId="0" borderId="8" applyNumberFormat="0" applyFill="0" applyAlignment="0" applyProtection="0"/>
    <xf numFmtId="164" fontId="17" fillId="23" borderId="9" applyNumberFormat="0" applyAlignment="0" applyProtection="0"/>
  </cellStyleXfs>
  <cellXfs count="131">
    <xf numFmtId="164" fontId="0" fillId="0" borderId="0" xfId="0" applyAlignment="1">
      <alignment/>
    </xf>
    <xf numFmtId="164" fontId="18" fillId="0" borderId="10" xfId="0" applyFont="1" applyBorder="1" applyAlignment="1">
      <alignment/>
    </xf>
    <xf numFmtId="164" fontId="18" fillId="0" borderId="0" xfId="0" applyFont="1" applyAlignment="1">
      <alignment/>
    </xf>
    <xf numFmtId="164" fontId="18" fillId="0" borderId="11" xfId="0" applyFont="1" applyBorder="1" applyAlignment="1">
      <alignment/>
    </xf>
    <xf numFmtId="164" fontId="18" fillId="0" borderId="0" xfId="0" applyFont="1" applyAlignment="1">
      <alignment wrapText="1"/>
    </xf>
    <xf numFmtId="164" fontId="18" fillId="0" borderId="12" xfId="0" applyFont="1" applyBorder="1" applyAlignment="1">
      <alignment horizontal="center" vertical="center" wrapText="1"/>
    </xf>
    <xf numFmtId="164" fontId="19" fillId="0" borderId="12" xfId="0" applyFont="1" applyBorder="1" applyAlignment="1">
      <alignment horizontal="center" vertical="center"/>
    </xf>
    <xf numFmtId="164" fontId="19" fillId="0" borderId="12" xfId="0" applyFont="1" applyBorder="1" applyAlignment="1">
      <alignment horizontal="center"/>
    </xf>
    <xf numFmtId="165" fontId="18" fillId="0" borderId="12" xfId="0" applyNumberFormat="1" applyFont="1" applyBorder="1" applyAlignment="1">
      <alignment horizontal="center" vertical="center" wrapText="1"/>
    </xf>
    <xf numFmtId="164" fontId="18" fillId="24" borderId="12" xfId="0" applyFont="1" applyFill="1" applyBorder="1" applyAlignment="1">
      <alignment horizontal="center" vertical="center" wrapText="1"/>
    </xf>
    <xf numFmtId="166" fontId="18" fillId="0" borderId="12" xfId="0" applyNumberFormat="1" applyFont="1" applyBorder="1" applyAlignment="1">
      <alignment horizontal="center" vertical="center" wrapText="1"/>
    </xf>
    <xf numFmtId="165" fontId="18" fillId="24" borderId="12" xfId="0" applyNumberFormat="1" applyFont="1" applyFill="1" applyBorder="1" applyAlignment="1">
      <alignment horizontal="center" vertical="center" wrapText="1"/>
    </xf>
    <xf numFmtId="164" fontId="18" fillId="0" borderId="12" xfId="0" applyFont="1" applyBorder="1" applyAlignment="1">
      <alignment horizontal="left" vertical="center" wrapText="1"/>
    </xf>
    <xf numFmtId="164" fontId="18" fillId="24" borderId="12" xfId="0" applyFont="1" applyFill="1" applyBorder="1" applyAlignment="1">
      <alignment horizontal="center" vertical="center"/>
    </xf>
    <xf numFmtId="167" fontId="18" fillId="24" borderId="12" xfId="0" applyNumberFormat="1" applyFont="1" applyFill="1" applyBorder="1" applyAlignment="1">
      <alignment horizontal="center" vertical="center"/>
    </xf>
    <xf numFmtId="168" fontId="18" fillId="0" borderId="12" xfId="0" applyNumberFormat="1" applyFont="1" applyBorder="1" applyAlignment="1">
      <alignment horizontal="center" vertical="center" wrapText="1"/>
    </xf>
    <xf numFmtId="164" fontId="18" fillId="0" borderId="11" xfId="0" applyFont="1" applyBorder="1" applyAlignment="1">
      <alignment horizontal="center" vertical="center"/>
    </xf>
    <xf numFmtId="166" fontId="18" fillId="24" borderId="12" xfId="0" applyNumberFormat="1" applyFont="1" applyFill="1" applyBorder="1" applyAlignment="1">
      <alignment horizontal="center" vertical="center" wrapText="1"/>
    </xf>
    <xf numFmtId="164" fontId="18" fillId="24" borderId="12" xfId="0" applyFont="1" applyFill="1" applyBorder="1" applyAlignment="1">
      <alignment horizontal="left" vertical="center" wrapText="1"/>
    </xf>
    <xf numFmtId="164" fontId="18" fillId="0" borderId="13" xfId="0" applyFont="1" applyBorder="1" applyAlignment="1">
      <alignment horizontal="center" vertical="center" wrapText="1"/>
    </xf>
    <xf numFmtId="164" fontId="18" fillId="0" borderId="14" xfId="0" applyFont="1" applyBorder="1" applyAlignment="1">
      <alignment horizontal="center" vertical="center" wrapText="1"/>
    </xf>
    <xf numFmtId="164" fontId="18" fillId="0" borderId="15" xfId="0" applyFont="1" applyBorder="1" applyAlignment="1">
      <alignment/>
    </xf>
    <xf numFmtId="164" fontId="18" fillId="0" borderId="16" xfId="0" applyFont="1" applyBorder="1" applyAlignment="1">
      <alignment horizontal="center" vertical="center" wrapText="1"/>
    </xf>
    <xf numFmtId="164" fontId="18" fillId="0" borderId="17" xfId="0" applyFont="1" applyBorder="1" applyAlignment="1">
      <alignment horizontal="center" vertical="center" wrapText="1"/>
    </xf>
    <xf numFmtId="164" fontId="18" fillId="0" borderId="18" xfId="0" applyFont="1" applyBorder="1" applyAlignment="1">
      <alignment horizontal="center" vertical="center" wrapText="1"/>
    </xf>
    <xf numFmtId="164" fontId="18" fillId="0" borderId="19" xfId="0" applyFont="1" applyBorder="1" applyAlignment="1">
      <alignment horizontal="center" vertical="center" wrapText="1"/>
    </xf>
    <xf numFmtId="164" fontId="18" fillId="0" borderId="12" xfId="0" applyFont="1" applyBorder="1" applyAlignment="1">
      <alignment/>
    </xf>
    <xf numFmtId="164" fontId="18" fillId="24" borderId="19" xfId="0" applyFont="1" applyFill="1" applyBorder="1" applyAlignment="1">
      <alignment horizontal="center" vertical="center" wrapText="1"/>
    </xf>
    <xf numFmtId="169" fontId="18" fillId="0" borderId="12" xfId="0" applyNumberFormat="1" applyFont="1" applyBorder="1" applyAlignment="1">
      <alignment horizontal="center" vertical="center" wrapText="1"/>
    </xf>
    <xf numFmtId="164" fontId="18" fillId="0" borderId="20" xfId="0" applyFont="1" applyBorder="1" applyAlignment="1">
      <alignment horizontal="center" vertical="center" wrapText="1"/>
    </xf>
    <xf numFmtId="169" fontId="18" fillId="0" borderId="20" xfId="0" applyNumberFormat="1" applyFont="1" applyBorder="1" applyAlignment="1">
      <alignment horizontal="center" vertical="center" wrapText="1"/>
    </xf>
    <xf numFmtId="164" fontId="18" fillId="0" borderId="11" xfId="0" applyFont="1" applyBorder="1" applyAlignment="1">
      <alignment horizontal="center" vertical="center" wrapText="1"/>
    </xf>
    <xf numFmtId="164" fontId="18" fillId="0" borderId="21" xfId="0" applyFont="1" applyBorder="1" applyAlignment="1">
      <alignment horizontal="center" vertical="center" wrapText="1"/>
    </xf>
    <xf numFmtId="164" fontId="0" fillId="0" borderId="22" xfId="0" applyBorder="1" applyAlignment="1">
      <alignment horizontal="center" vertical="center" wrapText="1"/>
    </xf>
    <xf numFmtId="164" fontId="18" fillId="0" borderId="23" xfId="0" applyFont="1" applyBorder="1" applyAlignment="1">
      <alignment horizontal="center" vertical="center" wrapText="1"/>
    </xf>
    <xf numFmtId="164" fontId="0" fillId="0" borderId="15" xfId="0" applyBorder="1" applyAlignment="1">
      <alignment horizontal="center" vertical="center" wrapText="1"/>
    </xf>
    <xf numFmtId="164" fontId="18" fillId="0" borderId="24" xfId="0" applyFont="1" applyBorder="1" applyAlignment="1">
      <alignment horizontal="center" vertical="center" wrapText="1"/>
    </xf>
    <xf numFmtId="169" fontId="18" fillId="0" borderId="18" xfId="0" applyNumberFormat="1" applyFont="1" applyBorder="1" applyAlignment="1">
      <alignment horizontal="center" vertical="center" wrapText="1"/>
    </xf>
    <xf numFmtId="164" fontId="0" fillId="0" borderId="10" xfId="0" applyBorder="1" applyAlignment="1">
      <alignment horizontal="center" vertical="center"/>
    </xf>
    <xf numFmtId="164" fontId="18" fillId="0" borderId="22" xfId="0" applyFont="1" applyBorder="1" applyAlignment="1">
      <alignment horizontal="center" vertical="center" wrapText="1"/>
    </xf>
    <xf numFmtId="164" fontId="18" fillId="0" borderId="0" xfId="0" applyFont="1" applyBorder="1" applyAlignment="1">
      <alignment horizontal="center" vertical="center" wrapText="1"/>
    </xf>
    <xf numFmtId="164" fontId="18" fillId="0" borderId="25" xfId="0" applyFont="1" applyBorder="1" applyAlignment="1">
      <alignment horizontal="center" vertical="center" wrapText="1"/>
    </xf>
    <xf numFmtId="164" fontId="18" fillId="0" borderId="26" xfId="0" applyFont="1" applyBorder="1" applyAlignment="1">
      <alignment horizontal="center" vertical="center" wrapText="1"/>
    </xf>
    <xf numFmtId="164" fontId="18" fillId="0" borderId="27" xfId="0" applyFont="1" applyBorder="1" applyAlignment="1">
      <alignment horizontal="center" vertical="center" wrapText="1"/>
    </xf>
    <xf numFmtId="170" fontId="18" fillId="0" borderId="26" xfId="0" applyNumberFormat="1" applyFont="1" applyBorder="1" applyAlignment="1">
      <alignment horizontal="center" vertical="center" wrapText="1"/>
    </xf>
    <xf numFmtId="171" fontId="18" fillId="0" borderId="26" xfId="0" applyNumberFormat="1" applyFont="1" applyBorder="1" applyAlignment="1">
      <alignment horizontal="center" vertical="center" wrapText="1"/>
    </xf>
    <xf numFmtId="171" fontId="18" fillId="0" borderId="12" xfId="0" applyNumberFormat="1" applyFont="1" applyBorder="1" applyAlignment="1">
      <alignment horizontal="center" vertical="center" wrapText="1"/>
    </xf>
    <xf numFmtId="171" fontId="18" fillId="0" borderId="28" xfId="0" applyNumberFormat="1" applyFont="1" applyBorder="1" applyAlignment="1">
      <alignment horizontal="center" vertical="center" wrapText="1"/>
    </xf>
    <xf numFmtId="170" fontId="18" fillId="0" borderId="12" xfId="0" applyNumberFormat="1" applyFont="1" applyBorder="1" applyAlignment="1">
      <alignment horizontal="center" vertical="center" wrapText="1"/>
    </xf>
    <xf numFmtId="164" fontId="18" fillId="0" borderId="0" xfId="0" applyFont="1" applyBorder="1" applyAlignment="1">
      <alignment vertical="center" wrapText="1"/>
    </xf>
    <xf numFmtId="164" fontId="18" fillId="0" borderId="12" xfId="0" applyFont="1" applyBorder="1" applyAlignment="1">
      <alignment vertical="center" wrapText="1"/>
    </xf>
    <xf numFmtId="164" fontId="18" fillId="0" borderId="17" xfId="0" applyFont="1" applyBorder="1" applyAlignment="1">
      <alignment vertical="center" wrapText="1"/>
    </xf>
    <xf numFmtId="168" fontId="18" fillId="0" borderId="0" xfId="0" applyNumberFormat="1" applyFont="1" applyBorder="1" applyAlignment="1">
      <alignment vertical="center" wrapText="1"/>
    </xf>
    <xf numFmtId="168" fontId="18" fillId="0" borderId="12" xfId="0" applyNumberFormat="1" applyFont="1" applyBorder="1" applyAlignment="1">
      <alignment vertical="center" wrapText="1"/>
    </xf>
    <xf numFmtId="164" fontId="18" fillId="0" borderId="12" xfId="0" applyFont="1" applyBorder="1" applyAlignment="1">
      <alignment horizontal="center" vertical="center"/>
    </xf>
    <xf numFmtId="166" fontId="18" fillId="0" borderId="18" xfId="0" applyNumberFormat="1" applyFont="1" applyBorder="1" applyAlignment="1">
      <alignment horizontal="center" vertical="center" wrapText="1"/>
    </xf>
    <xf numFmtId="164" fontId="20" fillId="0" borderId="0" xfId="0" applyFont="1" applyAlignment="1">
      <alignment horizontal="center" vertical="center"/>
    </xf>
    <xf numFmtId="164" fontId="18" fillId="0" borderId="19" xfId="0" applyFont="1" applyBorder="1" applyAlignment="1">
      <alignment horizontal="center" vertical="center"/>
    </xf>
    <xf numFmtId="164" fontId="18" fillId="0" borderId="16" xfId="0" applyFont="1" applyFill="1" applyBorder="1" applyAlignment="1">
      <alignment horizontal="center" vertical="center" wrapText="1"/>
    </xf>
    <xf numFmtId="164" fontId="18" fillId="0" borderId="19" xfId="0" applyFont="1" applyFill="1" applyBorder="1" applyAlignment="1">
      <alignment horizontal="center" vertical="center" wrapText="1"/>
    </xf>
    <xf numFmtId="164" fontId="18" fillId="0" borderId="12" xfId="0" applyFont="1" applyFill="1" applyBorder="1" applyAlignment="1">
      <alignment horizontal="center" vertical="center" wrapText="1"/>
    </xf>
    <xf numFmtId="164" fontId="18" fillId="0" borderId="0" xfId="0" applyFont="1" applyAlignment="1">
      <alignment horizontal="center" vertical="center"/>
    </xf>
    <xf numFmtId="164" fontId="20" fillId="0" borderId="12" xfId="0" applyFont="1" applyBorder="1" applyAlignment="1">
      <alignment horizontal="center" vertical="center"/>
    </xf>
    <xf numFmtId="164" fontId="18" fillId="0" borderId="0" xfId="0" applyFont="1" applyBorder="1" applyAlignment="1">
      <alignment horizontal="center" vertical="center"/>
    </xf>
    <xf numFmtId="164" fontId="18" fillId="0" borderId="0" xfId="0" applyFont="1" applyAlignment="1">
      <alignment horizontal="center" vertical="center" wrapText="1"/>
    </xf>
    <xf numFmtId="164" fontId="19" fillId="0" borderId="0" xfId="0" applyFont="1" applyAlignment="1">
      <alignment/>
    </xf>
    <xf numFmtId="164" fontId="19" fillId="24" borderId="29" xfId="0" applyFont="1" applyFill="1" applyBorder="1" applyAlignment="1">
      <alignment vertical="top" wrapText="1"/>
    </xf>
    <xf numFmtId="164" fontId="18" fillId="0" borderId="30" xfId="0" applyFont="1" applyBorder="1" applyAlignment="1">
      <alignment vertical="top" wrapText="1"/>
    </xf>
    <xf numFmtId="164" fontId="18" fillId="0" borderId="0" xfId="0" applyFont="1" applyAlignment="1">
      <alignment vertical="top" wrapText="1"/>
    </xf>
    <xf numFmtId="164" fontId="18" fillId="0" borderId="31" xfId="0" applyFont="1" applyBorder="1" applyAlignment="1">
      <alignment vertical="top" wrapText="1"/>
    </xf>
    <xf numFmtId="164" fontId="18" fillId="0" borderId="32" xfId="0" applyFont="1" applyBorder="1" applyAlignment="1">
      <alignment vertical="top" wrapText="1"/>
    </xf>
    <xf numFmtId="164" fontId="18" fillId="0" borderId="33" xfId="0" applyFont="1" applyBorder="1" applyAlignment="1">
      <alignment vertical="top" wrapText="1"/>
    </xf>
    <xf numFmtId="164" fontId="18" fillId="0" borderId="34" xfId="0" applyFont="1" applyBorder="1" applyAlignment="1">
      <alignment vertical="top" wrapText="1"/>
    </xf>
    <xf numFmtId="164" fontId="0" fillId="0" borderId="0" xfId="0" applyAlignment="1">
      <alignment wrapText="1"/>
    </xf>
    <xf numFmtId="164" fontId="21" fillId="0" borderId="29" xfId="0" applyFont="1" applyBorder="1" applyAlignment="1">
      <alignment horizontal="center"/>
    </xf>
    <xf numFmtId="164" fontId="0" fillId="0" borderId="35" xfId="0" applyFont="1" applyBorder="1" applyAlignment="1">
      <alignment horizontal="center" vertical="center" wrapText="1"/>
    </xf>
    <xf numFmtId="164" fontId="0" fillId="0" borderId="36" xfId="0" applyFont="1" applyBorder="1" applyAlignment="1">
      <alignment horizontal="center" vertical="center" wrapText="1"/>
    </xf>
    <xf numFmtId="164" fontId="0" fillId="0" borderId="37" xfId="0" applyFont="1" applyBorder="1" applyAlignment="1">
      <alignment horizontal="center" vertical="center" wrapText="1"/>
    </xf>
    <xf numFmtId="164" fontId="0" fillId="0" borderId="38" xfId="0" applyFont="1" applyBorder="1" applyAlignment="1">
      <alignment horizontal="center" vertical="center" wrapText="1"/>
    </xf>
    <xf numFmtId="164" fontId="0" fillId="0" borderId="17" xfId="0" applyFont="1" applyBorder="1" applyAlignment="1">
      <alignment horizontal="center" vertical="center"/>
    </xf>
    <xf numFmtId="164" fontId="0" fillId="0" borderId="18" xfId="0" applyFont="1" applyBorder="1" applyAlignment="1">
      <alignment horizontal="center" vertical="center"/>
    </xf>
    <xf numFmtId="164" fontId="0" fillId="0" borderId="20" xfId="0" applyBorder="1" applyAlignment="1">
      <alignment horizontal="center" vertical="center"/>
    </xf>
    <xf numFmtId="164" fontId="0" fillId="0" borderId="39" xfId="0" applyFont="1" applyBorder="1" applyAlignment="1">
      <alignment horizontal="center" vertical="center" wrapText="1"/>
    </xf>
    <xf numFmtId="164" fontId="0" fillId="0" borderId="0" xfId="0" applyAlignment="1">
      <alignment horizontal="center" vertical="center"/>
    </xf>
    <xf numFmtId="164" fontId="0" fillId="0" borderId="17" xfId="0" applyFont="1" applyFill="1" applyBorder="1" applyAlignment="1">
      <alignment vertical="center" wrapText="1"/>
    </xf>
    <xf numFmtId="164" fontId="0" fillId="0" borderId="18" xfId="0" applyFont="1" applyFill="1" applyBorder="1" applyAlignment="1">
      <alignment vertical="center" wrapText="1"/>
    </xf>
    <xf numFmtId="164" fontId="0" fillId="0" borderId="20" xfId="0" applyFill="1" applyBorder="1" applyAlignment="1">
      <alignment vertical="center" wrapText="1"/>
    </xf>
    <xf numFmtId="172" fontId="0" fillId="0" borderId="18" xfId="0" applyNumberFormat="1" applyFill="1" applyBorder="1" applyAlignment="1">
      <alignment vertical="center" wrapText="1"/>
    </xf>
    <xf numFmtId="172" fontId="0" fillId="0" borderId="23" xfId="0" applyNumberFormat="1" applyFill="1" applyBorder="1" applyAlignment="1">
      <alignment vertical="center" wrapText="1"/>
    </xf>
    <xf numFmtId="164" fontId="0" fillId="0" borderId="22" xfId="0" applyFill="1" applyBorder="1" applyAlignment="1">
      <alignment vertical="center" wrapText="1"/>
    </xf>
    <xf numFmtId="164" fontId="0" fillId="0" borderId="19" xfId="0" applyFont="1" applyFill="1" applyBorder="1" applyAlignment="1">
      <alignment vertical="center" wrapText="1"/>
    </xf>
    <xf numFmtId="164" fontId="0" fillId="0" borderId="12" xfId="0" applyFont="1" applyFill="1" applyBorder="1" applyAlignment="1">
      <alignment vertical="center" wrapText="1"/>
    </xf>
    <xf numFmtId="164" fontId="21" fillId="0" borderId="18" xfId="0" applyFont="1" applyFill="1" applyBorder="1" applyAlignment="1">
      <alignment vertical="center" wrapText="1"/>
    </xf>
    <xf numFmtId="164" fontId="0" fillId="0" borderId="39" xfId="0" applyFill="1" applyBorder="1" applyAlignment="1">
      <alignment vertical="center" wrapText="1"/>
    </xf>
    <xf numFmtId="164" fontId="0" fillId="0" borderId="0" xfId="0" applyFill="1" applyAlignment="1">
      <alignment vertical="center" wrapText="1"/>
    </xf>
    <xf numFmtId="164" fontId="0" fillId="0" borderId="23" xfId="0" applyFill="1" applyBorder="1" applyAlignment="1">
      <alignment vertical="center" wrapText="1"/>
    </xf>
    <xf numFmtId="164" fontId="0" fillId="0" borderId="19" xfId="0" applyFill="1" applyBorder="1" applyAlignment="1">
      <alignment vertical="center" wrapText="1"/>
    </xf>
    <xf numFmtId="172" fontId="0" fillId="0" borderId="12" xfId="0" applyNumberFormat="1" applyFill="1" applyBorder="1" applyAlignment="1">
      <alignment vertical="center" wrapText="1"/>
    </xf>
    <xf numFmtId="164" fontId="0" fillId="0" borderId="40" xfId="0" applyFill="1" applyBorder="1" applyAlignment="1">
      <alignment vertical="center" wrapText="1"/>
    </xf>
    <xf numFmtId="164" fontId="21" fillId="0" borderId="12" xfId="0" applyFont="1" applyFill="1" applyBorder="1" applyAlignment="1">
      <alignment vertical="center" wrapText="1"/>
    </xf>
    <xf numFmtId="164" fontId="0" fillId="0" borderId="41" xfId="0" applyFill="1" applyBorder="1" applyAlignment="1">
      <alignment vertical="center" wrapText="1"/>
    </xf>
    <xf numFmtId="164" fontId="0" fillId="0" borderId="17" xfId="0" applyFont="1" applyBorder="1" applyAlignment="1">
      <alignment vertical="center" wrapText="1"/>
    </xf>
    <xf numFmtId="164" fontId="0" fillId="0" borderId="18" xfId="0" applyFont="1" applyBorder="1" applyAlignment="1">
      <alignment vertical="center" wrapText="1"/>
    </xf>
    <xf numFmtId="164" fontId="0" fillId="0" borderId="12" xfId="0" applyFont="1" applyBorder="1" applyAlignment="1">
      <alignment vertical="center" wrapText="1"/>
    </xf>
    <xf numFmtId="164" fontId="0" fillId="0" borderId="23" xfId="0" applyBorder="1" applyAlignment="1">
      <alignment vertical="center" wrapText="1"/>
    </xf>
    <xf numFmtId="164" fontId="0" fillId="0" borderId="19" xfId="0" applyBorder="1" applyAlignment="1">
      <alignment vertical="center" wrapText="1"/>
    </xf>
    <xf numFmtId="164" fontId="0" fillId="0" borderId="20" xfId="0" applyBorder="1" applyAlignment="1">
      <alignment vertical="center" wrapText="1"/>
    </xf>
    <xf numFmtId="172" fontId="0" fillId="0" borderId="12" xfId="0" applyNumberFormat="1" applyBorder="1" applyAlignment="1">
      <alignment vertical="center" wrapText="1"/>
    </xf>
    <xf numFmtId="172" fontId="0" fillId="0" borderId="23" xfId="0" applyNumberFormat="1" applyBorder="1" applyAlignment="1">
      <alignment vertical="center" wrapText="1"/>
    </xf>
    <xf numFmtId="164" fontId="0" fillId="0" borderId="40" xfId="0" applyBorder="1" applyAlignment="1">
      <alignment vertical="center" wrapText="1"/>
    </xf>
    <xf numFmtId="164" fontId="21" fillId="0" borderId="12" xfId="0" applyFont="1" applyBorder="1" applyAlignment="1">
      <alignment vertical="center" wrapText="1"/>
    </xf>
    <xf numFmtId="164" fontId="0" fillId="0" borderId="41" xfId="0" applyBorder="1" applyAlignment="1">
      <alignment vertical="center" wrapText="1"/>
    </xf>
    <xf numFmtId="164" fontId="0" fillId="0" borderId="0" xfId="0" applyAlignment="1">
      <alignment vertical="center" wrapText="1"/>
    </xf>
    <xf numFmtId="164" fontId="0" fillId="6" borderId="17" xfId="0" applyFont="1" applyFill="1" applyBorder="1" applyAlignment="1">
      <alignment vertical="center" wrapText="1"/>
    </xf>
    <xf numFmtId="164" fontId="0" fillId="6" borderId="18" xfId="0" applyFont="1" applyFill="1" applyBorder="1" applyAlignment="1">
      <alignment vertical="center" wrapText="1"/>
    </xf>
    <xf numFmtId="164" fontId="0" fillId="6" borderId="23" xfId="0" applyFont="1" applyFill="1" applyBorder="1" applyAlignment="1">
      <alignment vertical="center" wrapText="1"/>
    </xf>
    <xf numFmtId="164" fontId="0" fillId="6" borderId="19" xfId="0" applyFont="1" applyFill="1" applyBorder="1" applyAlignment="1">
      <alignment vertical="center" wrapText="1"/>
    </xf>
    <xf numFmtId="164" fontId="0" fillId="6" borderId="12" xfId="0" applyFont="1" applyFill="1" applyBorder="1" applyAlignment="1">
      <alignment vertical="center" wrapText="1"/>
    </xf>
    <xf numFmtId="164" fontId="0" fillId="6" borderId="20" xfId="0" applyFont="1" applyFill="1" applyBorder="1" applyAlignment="1">
      <alignment vertical="center" wrapText="1"/>
    </xf>
    <xf numFmtId="172" fontId="0" fillId="6" borderId="12" xfId="0" applyNumberFormat="1" applyFont="1" applyFill="1" applyBorder="1" applyAlignment="1">
      <alignment vertical="center" wrapText="1"/>
    </xf>
    <xf numFmtId="172" fontId="0" fillId="6" borderId="23" xfId="0" applyNumberFormat="1" applyFont="1" applyFill="1" applyBorder="1" applyAlignment="1">
      <alignment vertical="center" wrapText="1"/>
    </xf>
    <xf numFmtId="164" fontId="0" fillId="6" borderId="40" xfId="0" applyFont="1" applyFill="1" applyBorder="1" applyAlignment="1">
      <alignment vertical="center" wrapText="1"/>
    </xf>
    <xf numFmtId="164" fontId="0" fillId="6" borderId="41" xfId="0" applyFont="1" applyFill="1" applyBorder="1" applyAlignment="1">
      <alignment vertical="center" wrapText="1"/>
    </xf>
    <xf numFmtId="164" fontId="22" fillId="0" borderId="0" xfId="0" applyFont="1" applyAlignment="1">
      <alignment/>
    </xf>
    <xf numFmtId="164" fontId="21" fillId="24" borderId="29" xfId="0" applyFont="1" applyFill="1" applyBorder="1" applyAlignment="1">
      <alignment vertical="top" wrapText="1"/>
    </xf>
    <xf numFmtId="164" fontId="0" fillId="0" borderId="30" xfId="0" applyBorder="1" applyAlignment="1">
      <alignment vertical="top" wrapText="1"/>
    </xf>
    <xf numFmtId="164" fontId="0" fillId="0" borderId="0" xfId="0" applyAlignment="1">
      <alignment vertical="top" wrapText="1"/>
    </xf>
    <xf numFmtId="164" fontId="0" fillId="0" borderId="31" xfId="0" applyBorder="1" applyAlignment="1">
      <alignment vertical="top" wrapText="1"/>
    </xf>
    <xf numFmtId="164" fontId="0" fillId="0" borderId="32" xfId="0" applyBorder="1" applyAlignment="1">
      <alignment vertical="top" wrapText="1"/>
    </xf>
    <xf numFmtId="164" fontId="0" fillId="0" borderId="33" xfId="0" applyBorder="1" applyAlignment="1">
      <alignment vertical="top" wrapText="1"/>
    </xf>
    <xf numFmtId="164" fontId="0" fillId="0" borderId="34" xfId="0" applyBorder="1" applyAlignment="1">
      <alignment vertical="top" wrapText="1"/>
    </xf>
  </cellXfs>
  <cellStyles count="47">
    <cellStyle name="Normal" xfId="0"/>
    <cellStyle name="Comma" xfId="15"/>
    <cellStyle name="Comma [0]" xfId="16"/>
    <cellStyle name="Currency" xfId="17"/>
    <cellStyle name="Currency [0]" xfId="18"/>
    <cellStyle name="Percent"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Insatisfaisant" xfId="49"/>
    <cellStyle name="Neutre" xfId="50"/>
    <cellStyle name="Satisfaisant" xfId="51"/>
    <cellStyle name="Sortie" xfId="52"/>
    <cellStyle name="Texte explicatif" xfId="53"/>
    <cellStyle name="Titre 1" xfId="54"/>
    <cellStyle name="Titre 1" xfId="55"/>
    <cellStyle name="Titre 2" xfId="56"/>
    <cellStyle name="Titre 3" xfId="57"/>
    <cellStyle name="Titre 4" xfId="58"/>
    <cellStyle name="Total" xfId="59"/>
    <cellStyle name="Vérification"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91"/>
  <sheetViews>
    <sheetView zoomScale="77" zoomScaleNormal="77" workbookViewId="0" topLeftCell="A1">
      <selection activeCell="A1" sqref="A1"/>
    </sheetView>
  </sheetViews>
  <sheetFormatPr defaultColWidth="11.421875" defaultRowHeight="12.75"/>
  <cols>
    <col min="1" max="1" width="13.00390625" style="1" customWidth="1"/>
    <col min="2" max="2" width="17.28125" style="2" customWidth="1"/>
    <col min="3" max="3" width="11.7109375" style="2" customWidth="1"/>
    <col min="4" max="4" width="19.8515625" style="2" customWidth="1"/>
    <col min="5" max="5" width="25.421875" style="2" customWidth="1"/>
    <col min="6" max="6" width="13.57421875" style="3" customWidth="1"/>
    <col min="7" max="7" width="17.421875" style="2" customWidth="1"/>
    <col min="8" max="8" width="25.421875" style="2" customWidth="1"/>
    <col min="9" max="9" width="18.7109375" style="2" customWidth="1"/>
    <col min="10" max="10" width="20.57421875" style="2" customWidth="1"/>
    <col min="11" max="11" width="14.7109375" style="2" customWidth="1"/>
    <col min="12" max="12" width="13.7109375" style="2" customWidth="1"/>
    <col min="13" max="13" width="16.28125" style="2" customWidth="1"/>
    <col min="14" max="14" width="17.28125" style="2" customWidth="1"/>
    <col min="15" max="15" width="16.8515625" style="2" customWidth="1"/>
    <col min="16" max="16" width="15.57421875" style="2" customWidth="1"/>
    <col min="17" max="17" width="16.00390625" style="2" customWidth="1"/>
    <col min="18" max="18" width="17.28125" style="2" customWidth="1"/>
    <col min="19" max="19" width="25.421875" style="2" customWidth="1"/>
    <col min="20" max="20" width="19.57421875" style="2" customWidth="1"/>
    <col min="21" max="21" width="11.00390625" style="2" customWidth="1"/>
    <col min="22" max="23" width="15.57421875" style="2" customWidth="1"/>
    <col min="24" max="24" width="12.7109375" style="2" customWidth="1"/>
    <col min="25" max="26" width="13.57421875" style="2" customWidth="1"/>
    <col min="27" max="27" width="28.140625" style="2" customWidth="1"/>
    <col min="28" max="28" width="18.28125" style="2" customWidth="1"/>
    <col min="29" max="29" width="14.00390625" style="2" customWidth="1"/>
    <col min="30" max="30" width="36.57421875" style="4" customWidth="1"/>
    <col min="31" max="31" width="17.421875" style="2" customWidth="1"/>
    <col min="32" max="32" width="18.140625" style="2" customWidth="1"/>
    <col min="33" max="33" width="66.57421875" style="2" customWidth="1"/>
    <col min="34" max="34" width="75.421875" style="2" customWidth="1"/>
    <col min="35" max="35" width="45.00390625" style="2" customWidth="1"/>
    <col min="36" max="36" width="12.8515625" style="2" customWidth="1"/>
    <col min="37" max="37" width="35.421875" style="2" customWidth="1"/>
    <col min="38" max="38" width="26.140625" style="2" customWidth="1"/>
    <col min="39" max="39" width="23.8515625" style="2" customWidth="1"/>
    <col min="40" max="40" width="23.00390625" style="2" customWidth="1"/>
    <col min="41" max="41" width="46.421875" style="5" customWidth="1"/>
    <col min="42" max="64" width="11.421875" style="2" customWidth="1"/>
    <col min="65" max="16384" width="11.00390625" style="2" customWidth="1"/>
  </cols>
  <sheetData>
    <row r="1" spans="1:40" ht="54.75" customHeight="1">
      <c r="A1" s="6" t="s">
        <v>0</v>
      </c>
      <c r="B1" s="6"/>
      <c r="C1" s="6"/>
      <c r="D1" s="6"/>
      <c r="E1" s="6"/>
      <c r="F1" s="6"/>
      <c r="G1" s="7" t="s">
        <v>1</v>
      </c>
      <c r="H1" s="7"/>
      <c r="I1" s="7"/>
      <c r="J1" s="7"/>
      <c r="K1" s="7" t="s">
        <v>2</v>
      </c>
      <c r="L1" s="7"/>
      <c r="M1" s="7"/>
      <c r="N1" s="7"/>
      <c r="O1" s="7"/>
      <c r="P1" s="7"/>
      <c r="Q1" s="7"/>
      <c r="R1" s="7"/>
      <c r="S1" s="7" t="s">
        <v>3</v>
      </c>
      <c r="T1" s="7"/>
      <c r="U1" s="7"/>
      <c r="V1" s="7"/>
      <c r="W1" s="7"/>
      <c r="X1" s="7"/>
      <c r="Y1" s="7"/>
      <c r="Z1" s="7"/>
      <c r="AA1" s="7"/>
      <c r="AB1" s="7"/>
      <c r="AC1" s="7"/>
      <c r="AD1" s="7" t="s">
        <v>4</v>
      </c>
      <c r="AE1" s="7"/>
      <c r="AF1" s="7"/>
      <c r="AG1" s="7"/>
      <c r="AH1" s="7"/>
      <c r="AI1" s="7"/>
      <c r="AJ1" s="7"/>
      <c r="AK1" s="7"/>
      <c r="AL1" s="7"/>
      <c r="AM1" s="7"/>
      <c r="AN1" s="7"/>
    </row>
    <row r="2" spans="1:41" ht="174.75" customHeight="1">
      <c r="A2" s="5" t="s">
        <v>5</v>
      </c>
      <c r="B2" s="5" t="s">
        <v>6</v>
      </c>
      <c r="C2" s="5" t="s">
        <v>7</v>
      </c>
      <c r="D2" s="5" t="s">
        <v>8</v>
      </c>
      <c r="E2" s="5" t="s">
        <v>9</v>
      </c>
      <c r="F2" s="5" t="s">
        <v>10</v>
      </c>
      <c r="G2" s="5" t="s">
        <v>11</v>
      </c>
      <c r="H2" s="5" t="s">
        <v>12</v>
      </c>
      <c r="I2" s="5" t="s">
        <v>13</v>
      </c>
      <c r="J2" s="5" t="s">
        <v>14</v>
      </c>
      <c r="K2" s="5" t="s">
        <v>15</v>
      </c>
      <c r="L2" s="5" t="s">
        <v>16</v>
      </c>
      <c r="M2" s="5" t="s">
        <v>17</v>
      </c>
      <c r="N2" s="5" t="s">
        <v>18</v>
      </c>
      <c r="O2" s="5" t="s">
        <v>19</v>
      </c>
      <c r="P2" s="5" t="s">
        <v>20</v>
      </c>
      <c r="Q2" s="5" t="s">
        <v>21</v>
      </c>
      <c r="R2" s="5" t="s">
        <v>22</v>
      </c>
      <c r="S2" s="5" t="s">
        <v>23</v>
      </c>
      <c r="T2" s="5" t="s">
        <v>24</v>
      </c>
      <c r="U2" s="5" t="s">
        <v>25</v>
      </c>
      <c r="V2" s="5" t="s">
        <v>26</v>
      </c>
      <c r="W2" s="5" t="s">
        <v>27</v>
      </c>
      <c r="X2" s="5" t="s">
        <v>28</v>
      </c>
      <c r="Y2" s="5" t="s">
        <v>29</v>
      </c>
      <c r="Z2" s="5" t="s">
        <v>30</v>
      </c>
      <c r="AA2" s="5" t="s">
        <v>31</v>
      </c>
      <c r="AB2" s="5" t="s">
        <v>32</v>
      </c>
      <c r="AC2" s="5" t="s">
        <v>33</v>
      </c>
      <c r="AD2" s="5" t="s">
        <v>34</v>
      </c>
      <c r="AE2" s="5" t="s">
        <v>35</v>
      </c>
      <c r="AF2" s="5" t="s">
        <v>36</v>
      </c>
      <c r="AG2" s="5" t="s">
        <v>37</v>
      </c>
      <c r="AH2" s="5" t="s">
        <v>38</v>
      </c>
      <c r="AI2" s="5" t="s">
        <v>39</v>
      </c>
      <c r="AJ2" s="5" t="s">
        <v>40</v>
      </c>
      <c r="AK2" s="5" t="s">
        <v>41</v>
      </c>
      <c r="AL2" s="5" t="s">
        <v>42</v>
      </c>
      <c r="AM2" s="5" t="s">
        <v>43</v>
      </c>
      <c r="AN2" s="5" t="s">
        <v>44</v>
      </c>
      <c r="AO2" s="5" t="s">
        <v>45</v>
      </c>
    </row>
    <row r="3" spans="1:41" ht="291" customHeight="1">
      <c r="A3" s="5" t="s">
        <v>46</v>
      </c>
      <c r="B3" s="5" t="s">
        <v>47</v>
      </c>
      <c r="C3" s="5" t="s">
        <v>48</v>
      </c>
      <c r="D3" s="5" t="s">
        <v>49</v>
      </c>
      <c r="E3" s="5" t="s">
        <v>50</v>
      </c>
      <c r="F3" s="5">
        <v>59328</v>
      </c>
      <c r="G3" s="5"/>
      <c r="H3" s="5"/>
      <c r="I3" s="5" t="s">
        <v>51</v>
      </c>
      <c r="J3" s="5">
        <v>404745606</v>
      </c>
      <c r="K3" s="5"/>
      <c r="L3" s="5">
        <v>1</v>
      </c>
      <c r="M3" s="5" t="s">
        <v>52</v>
      </c>
      <c r="N3" s="5" t="s">
        <v>53</v>
      </c>
      <c r="O3" s="8">
        <v>58735</v>
      </c>
      <c r="P3" s="8">
        <v>17550</v>
      </c>
      <c r="Q3" s="8">
        <v>9720</v>
      </c>
      <c r="R3" s="8">
        <v>2500</v>
      </c>
      <c r="S3" s="5" t="s">
        <v>54</v>
      </c>
      <c r="T3" s="5" t="s">
        <v>55</v>
      </c>
      <c r="U3" s="5" t="s">
        <v>56</v>
      </c>
      <c r="V3" s="5" t="s">
        <v>56</v>
      </c>
      <c r="W3" s="8">
        <v>90.86</v>
      </c>
      <c r="X3" s="8">
        <v>44.49</v>
      </c>
      <c r="Y3" s="8"/>
      <c r="Z3" s="8">
        <v>259.2</v>
      </c>
      <c r="AA3" s="5" t="s">
        <v>57</v>
      </c>
      <c r="AB3" s="5" t="s">
        <v>58</v>
      </c>
      <c r="AC3" s="5" t="s">
        <v>59</v>
      </c>
      <c r="AD3" s="5" t="s">
        <v>60</v>
      </c>
      <c r="AE3" s="5" t="s">
        <v>58</v>
      </c>
      <c r="AF3" s="9" t="s">
        <v>61</v>
      </c>
      <c r="AG3" s="5" t="s">
        <v>62</v>
      </c>
      <c r="AH3" s="5" t="s">
        <v>63</v>
      </c>
      <c r="AI3" s="5" t="s">
        <v>64</v>
      </c>
      <c r="AJ3" s="5" t="s">
        <v>58</v>
      </c>
      <c r="AK3" s="5" t="s">
        <v>65</v>
      </c>
      <c r="AL3" s="5" t="s">
        <v>66</v>
      </c>
      <c r="AM3" s="5" t="s">
        <v>67</v>
      </c>
      <c r="AN3" s="5"/>
      <c r="AO3" s="5" t="s">
        <v>68</v>
      </c>
    </row>
    <row r="4" spans="1:40" ht="67.5" customHeight="1">
      <c r="A4" s="5" t="s">
        <v>46</v>
      </c>
      <c r="B4" s="5" t="s">
        <v>47</v>
      </c>
      <c r="C4" s="5" t="s">
        <v>48</v>
      </c>
      <c r="D4" s="5" t="s">
        <v>69</v>
      </c>
      <c r="E4" s="5" t="s">
        <v>70</v>
      </c>
      <c r="F4" s="5">
        <v>59350</v>
      </c>
      <c r="G4" s="5"/>
      <c r="H4" s="5"/>
      <c r="I4" s="5" t="s">
        <v>51</v>
      </c>
      <c r="J4" s="5">
        <v>404745606</v>
      </c>
      <c r="K4" s="5"/>
      <c r="L4" s="5">
        <v>1</v>
      </c>
      <c r="M4" s="5" t="s">
        <v>52</v>
      </c>
      <c r="N4" s="5" t="s">
        <v>53</v>
      </c>
      <c r="O4" s="8">
        <v>161481</v>
      </c>
      <c r="P4" s="8">
        <v>22900</v>
      </c>
      <c r="Q4" s="8">
        <v>9720</v>
      </c>
      <c r="R4" s="8">
        <v>2500</v>
      </c>
      <c r="S4" s="5" t="s">
        <v>71</v>
      </c>
      <c r="T4" s="5" t="s">
        <v>72</v>
      </c>
      <c r="U4" s="5" t="s">
        <v>56</v>
      </c>
      <c r="V4" s="5" t="s">
        <v>56</v>
      </c>
      <c r="W4" s="5">
        <v>130.82</v>
      </c>
      <c r="X4" s="5">
        <v>75.36</v>
      </c>
      <c r="Y4" s="5"/>
      <c r="Z4" s="5">
        <v>383.31</v>
      </c>
      <c r="AA4" s="5" t="s">
        <v>72</v>
      </c>
      <c r="AB4" s="5" t="s">
        <v>58</v>
      </c>
      <c r="AC4" s="5" t="s">
        <v>59</v>
      </c>
      <c r="AD4" s="5"/>
      <c r="AE4" s="5" t="s">
        <v>58</v>
      </c>
      <c r="AF4" s="9" t="s">
        <v>61</v>
      </c>
      <c r="AG4" s="5" t="s">
        <v>72</v>
      </c>
      <c r="AH4" s="5" t="s">
        <v>72</v>
      </c>
      <c r="AI4" s="5" t="s">
        <v>64</v>
      </c>
      <c r="AJ4" s="5" t="s">
        <v>58</v>
      </c>
      <c r="AK4" s="5" t="s">
        <v>72</v>
      </c>
      <c r="AL4" s="5" t="s">
        <v>66</v>
      </c>
      <c r="AM4" s="5" t="s">
        <v>67</v>
      </c>
      <c r="AN4" s="5"/>
    </row>
    <row r="5" spans="1:40" ht="63.75" customHeight="1">
      <c r="A5" s="5" t="s">
        <v>46</v>
      </c>
      <c r="B5" s="5" t="s">
        <v>47</v>
      </c>
      <c r="C5" s="5" t="s">
        <v>48</v>
      </c>
      <c r="D5" s="5" t="s">
        <v>73</v>
      </c>
      <c r="E5" s="5" t="s">
        <v>74</v>
      </c>
      <c r="F5" s="9">
        <v>59220</v>
      </c>
      <c r="G5" s="5"/>
      <c r="H5" s="5"/>
      <c r="I5" s="5" t="s">
        <v>51</v>
      </c>
      <c r="J5" s="5">
        <v>404745606</v>
      </c>
      <c r="K5" s="5"/>
      <c r="L5" s="5">
        <v>1</v>
      </c>
      <c r="M5" s="5" t="s">
        <v>52</v>
      </c>
      <c r="N5" s="5" t="s">
        <v>53</v>
      </c>
      <c r="O5" s="8">
        <v>151839</v>
      </c>
      <c r="P5" s="8">
        <v>22900</v>
      </c>
      <c r="Q5" s="8">
        <v>9720</v>
      </c>
      <c r="R5" s="8">
        <v>2500</v>
      </c>
      <c r="S5" s="5" t="s">
        <v>75</v>
      </c>
      <c r="T5" s="5" t="s">
        <v>72</v>
      </c>
      <c r="U5" s="5" t="s">
        <v>56</v>
      </c>
      <c r="V5" s="5" t="s">
        <v>56</v>
      </c>
      <c r="W5" s="5">
        <v>156.82</v>
      </c>
      <c r="X5" s="5">
        <v>87.77</v>
      </c>
      <c r="Y5" s="5"/>
      <c r="Z5" s="5">
        <v>433.14</v>
      </c>
      <c r="AA5" s="5" t="s">
        <v>72</v>
      </c>
      <c r="AB5" s="5" t="s">
        <v>58</v>
      </c>
      <c r="AC5" s="5" t="s">
        <v>59</v>
      </c>
      <c r="AD5" s="5"/>
      <c r="AE5" s="5" t="s">
        <v>58</v>
      </c>
      <c r="AF5" s="9" t="s">
        <v>61</v>
      </c>
      <c r="AG5" s="5" t="s">
        <v>72</v>
      </c>
      <c r="AH5" s="5" t="s">
        <v>72</v>
      </c>
      <c r="AI5" s="5" t="s">
        <v>64</v>
      </c>
      <c r="AJ5" s="5" t="s">
        <v>58</v>
      </c>
      <c r="AK5" s="5" t="s">
        <v>72</v>
      </c>
      <c r="AL5" s="5" t="s">
        <v>66</v>
      </c>
      <c r="AM5" s="5" t="s">
        <v>67</v>
      </c>
      <c r="AN5" s="5"/>
    </row>
    <row r="6" spans="1:40" ht="63.75" customHeight="1">
      <c r="A6" s="5" t="s">
        <v>46</v>
      </c>
      <c r="B6" s="5" t="s">
        <v>47</v>
      </c>
      <c r="C6" s="5" t="s">
        <v>48</v>
      </c>
      <c r="D6" s="5" t="s">
        <v>73</v>
      </c>
      <c r="E6" s="5" t="s">
        <v>76</v>
      </c>
      <c r="F6" s="9">
        <v>59220</v>
      </c>
      <c r="G6" s="5"/>
      <c r="H6" s="5"/>
      <c r="I6" s="5" t="s">
        <v>51</v>
      </c>
      <c r="J6" s="5">
        <v>404745606</v>
      </c>
      <c r="K6" s="5"/>
      <c r="L6" s="5">
        <v>1</v>
      </c>
      <c r="M6" s="5" t="s">
        <v>52</v>
      </c>
      <c r="N6" s="5" t="s">
        <v>53</v>
      </c>
      <c r="O6" s="8">
        <v>155781</v>
      </c>
      <c r="P6" s="8">
        <v>22900</v>
      </c>
      <c r="Q6" s="8">
        <v>9720</v>
      </c>
      <c r="R6" s="8">
        <v>2500</v>
      </c>
      <c r="S6" s="5" t="s">
        <v>71</v>
      </c>
      <c r="T6" s="5" t="s">
        <v>72</v>
      </c>
      <c r="U6" s="5" t="s">
        <v>56</v>
      </c>
      <c r="V6" s="5" t="s">
        <v>56</v>
      </c>
      <c r="W6" s="5">
        <v>137.57</v>
      </c>
      <c r="X6" s="5">
        <v>81.24</v>
      </c>
      <c r="Y6" s="5"/>
      <c r="Z6" s="5">
        <v>402</v>
      </c>
      <c r="AA6" s="5" t="s">
        <v>72</v>
      </c>
      <c r="AB6" s="5" t="s">
        <v>58</v>
      </c>
      <c r="AC6" s="5" t="s">
        <v>59</v>
      </c>
      <c r="AD6" s="5"/>
      <c r="AE6" s="5" t="s">
        <v>58</v>
      </c>
      <c r="AF6" s="9" t="s">
        <v>61</v>
      </c>
      <c r="AG6" s="5" t="s">
        <v>72</v>
      </c>
      <c r="AH6" s="5" t="s">
        <v>72</v>
      </c>
      <c r="AI6" s="5" t="s">
        <v>64</v>
      </c>
      <c r="AJ6" s="5" t="s">
        <v>58</v>
      </c>
      <c r="AK6" s="5" t="s">
        <v>72</v>
      </c>
      <c r="AL6" s="5" t="s">
        <v>77</v>
      </c>
      <c r="AM6" s="5" t="s">
        <v>67</v>
      </c>
      <c r="AN6" s="5"/>
    </row>
    <row r="7" spans="1:40" ht="33">
      <c r="A7" s="5" t="s">
        <v>46</v>
      </c>
      <c r="B7" s="5" t="s">
        <v>47</v>
      </c>
      <c r="C7" s="5" t="s">
        <v>48</v>
      </c>
      <c r="D7" s="5" t="s">
        <v>78</v>
      </c>
      <c r="E7" s="5" t="s">
        <v>79</v>
      </c>
      <c r="F7" s="5">
        <v>59368</v>
      </c>
      <c r="G7" s="5"/>
      <c r="H7" s="5"/>
      <c r="I7" s="5" t="s">
        <v>51</v>
      </c>
      <c r="J7" s="5">
        <v>404745606</v>
      </c>
      <c r="K7" s="5"/>
      <c r="L7" s="5">
        <v>1</v>
      </c>
      <c r="M7" s="5" t="s">
        <v>52</v>
      </c>
      <c r="N7" s="5" t="s">
        <v>53</v>
      </c>
      <c r="O7" s="8">
        <v>127408</v>
      </c>
      <c r="P7" s="8">
        <v>22900</v>
      </c>
      <c r="Q7" s="8">
        <v>9720</v>
      </c>
      <c r="R7" s="8">
        <v>2500</v>
      </c>
      <c r="S7" s="5" t="s">
        <v>71</v>
      </c>
      <c r="T7" s="5" t="s">
        <v>72</v>
      </c>
      <c r="U7" s="5" t="s">
        <v>56</v>
      </c>
      <c r="V7" s="5" t="s">
        <v>56</v>
      </c>
      <c r="W7" s="8">
        <v>135.34</v>
      </c>
      <c r="X7" s="8">
        <v>78.55</v>
      </c>
      <c r="Y7" s="8"/>
      <c r="Z7" s="8">
        <v>396.13</v>
      </c>
      <c r="AA7" s="5" t="s">
        <v>72</v>
      </c>
      <c r="AB7" s="5" t="s">
        <v>58</v>
      </c>
      <c r="AC7" s="5" t="s">
        <v>59</v>
      </c>
      <c r="AD7" s="5"/>
      <c r="AE7" s="5" t="s">
        <v>58</v>
      </c>
      <c r="AF7" s="9" t="s">
        <v>61</v>
      </c>
      <c r="AG7" s="5" t="s">
        <v>72</v>
      </c>
      <c r="AH7" s="5" t="s">
        <v>72</v>
      </c>
      <c r="AI7" s="5" t="s">
        <v>64</v>
      </c>
      <c r="AJ7" s="5" t="s">
        <v>58</v>
      </c>
      <c r="AK7" s="5" t="s">
        <v>72</v>
      </c>
      <c r="AL7" s="5" t="s">
        <v>66</v>
      </c>
      <c r="AM7" s="5" t="s">
        <v>67</v>
      </c>
      <c r="AN7" s="5"/>
    </row>
    <row r="8" spans="1:40" ht="47.25">
      <c r="A8" s="5" t="s">
        <v>46</v>
      </c>
      <c r="B8" s="5" t="s">
        <v>47</v>
      </c>
      <c r="C8" s="5" t="s">
        <v>48</v>
      </c>
      <c r="D8" s="5" t="s">
        <v>80</v>
      </c>
      <c r="E8" s="5" t="s">
        <v>81</v>
      </c>
      <c r="F8" s="5">
        <v>59421</v>
      </c>
      <c r="G8" s="5"/>
      <c r="H8" s="5"/>
      <c r="I8" s="5" t="s">
        <v>51</v>
      </c>
      <c r="J8" s="5">
        <v>404745606</v>
      </c>
      <c r="K8" s="5"/>
      <c r="L8" s="5">
        <v>1</v>
      </c>
      <c r="M8" s="5" t="s">
        <v>52</v>
      </c>
      <c r="N8" s="5" t="s">
        <v>53</v>
      </c>
      <c r="O8" s="8">
        <v>99195</v>
      </c>
      <c r="P8" s="8">
        <v>18150</v>
      </c>
      <c r="Q8" s="8">
        <v>9720</v>
      </c>
      <c r="R8" s="8">
        <v>2500</v>
      </c>
      <c r="S8" s="5" t="s">
        <v>54</v>
      </c>
      <c r="T8" s="5" t="s">
        <v>72</v>
      </c>
      <c r="U8" s="5" t="s">
        <v>56</v>
      </c>
      <c r="V8" s="5" t="s">
        <v>56</v>
      </c>
      <c r="W8" s="8">
        <v>92.18</v>
      </c>
      <c r="X8" s="8">
        <v>46.5</v>
      </c>
      <c r="Y8" s="8"/>
      <c r="Z8" s="8">
        <v>267.29</v>
      </c>
      <c r="AA8" s="5" t="s">
        <v>72</v>
      </c>
      <c r="AB8" s="5" t="s">
        <v>58</v>
      </c>
      <c r="AC8" s="5" t="s">
        <v>59</v>
      </c>
      <c r="AD8" s="5"/>
      <c r="AE8" s="5" t="s">
        <v>58</v>
      </c>
      <c r="AF8" s="9" t="s">
        <v>61</v>
      </c>
      <c r="AG8" s="5" t="s">
        <v>72</v>
      </c>
      <c r="AH8" s="5" t="s">
        <v>72</v>
      </c>
      <c r="AI8" s="5" t="s">
        <v>64</v>
      </c>
      <c r="AJ8" s="5" t="s">
        <v>58</v>
      </c>
      <c r="AK8" s="5" t="s">
        <v>72</v>
      </c>
      <c r="AL8" s="5" t="s">
        <v>82</v>
      </c>
      <c r="AM8" s="5" t="s">
        <v>67</v>
      </c>
      <c r="AN8" s="5"/>
    </row>
    <row r="9" spans="1:40" ht="72" customHeight="1">
      <c r="A9" s="5" t="s">
        <v>46</v>
      </c>
      <c r="B9" s="5" t="s">
        <v>47</v>
      </c>
      <c r="C9" s="5" t="s">
        <v>48</v>
      </c>
      <c r="D9" s="5" t="s">
        <v>80</v>
      </c>
      <c r="E9" s="5" t="s">
        <v>83</v>
      </c>
      <c r="F9" s="5">
        <v>59421</v>
      </c>
      <c r="G9" s="5"/>
      <c r="H9" s="5"/>
      <c r="I9" s="5" t="s">
        <v>51</v>
      </c>
      <c r="J9" s="5">
        <v>404745606</v>
      </c>
      <c r="K9" s="5"/>
      <c r="L9" s="5">
        <v>1</v>
      </c>
      <c r="M9" s="5" t="s">
        <v>52</v>
      </c>
      <c r="N9" s="5" t="s">
        <v>53</v>
      </c>
      <c r="O9" s="8">
        <v>141052</v>
      </c>
      <c r="P9" s="8">
        <v>22900</v>
      </c>
      <c r="Q9" s="8">
        <v>9720</v>
      </c>
      <c r="R9" s="8">
        <v>2500</v>
      </c>
      <c r="S9" s="5" t="s">
        <v>71</v>
      </c>
      <c r="T9" s="5" t="s">
        <v>72</v>
      </c>
      <c r="U9" s="5" t="s">
        <v>56</v>
      </c>
      <c r="V9" s="5" t="s">
        <v>56</v>
      </c>
      <c r="W9" s="8">
        <v>136.96</v>
      </c>
      <c r="X9" s="8">
        <v>76.21</v>
      </c>
      <c r="Y9" s="8"/>
      <c r="Z9" s="8">
        <v>386.68</v>
      </c>
      <c r="AA9" s="5" t="s">
        <v>72</v>
      </c>
      <c r="AB9" s="5" t="s">
        <v>58</v>
      </c>
      <c r="AC9" s="5" t="s">
        <v>59</v>
      </c>
      <c r="AD9" s="5"/>
      <c r="AE9" s="5" t="s">
        <v>58</v>
      </c>
      <c r="AF9" s="9" t="s">
        <v>61</v>
      </c>
      <c r="AG9" s="5" t="s">
        <v>72</v>
      </c>
      <c r="AH9" s="5" t="s">
        <v>72</v>
      </c>
      <c r="AI9" s="5" t="s">
        <v>64</v>
      </c>
      <c r="AJ9" s="5" t="s">
        <v>58</v>
      </c>
      <c r="AK9" s="5" t="s">
        <v>72</v>
      </c>
      <c r="AL9" s="5" t="s">
        <v>82</v>
      </c>
      <c r="AM9" s="5" t="s">
        <v>67</v>
      </c>
      <c r="AN9" s="5"/>
    </row>
    <row r="10" spans="1:40" ht="33">
      <c r="A10" s="5" t="s">
        <v>46</v>
      </c>
      <c r="B10" s="5" t="s">
        <v>47</v>
      </c>
      <c r="C10" s="5" t="s">
        <v>48</v>
      </c>
      <c r="D10" s="5" t="s">
        <v>84</v>
      </c>
      <c r="E10" s="5" t="s">
        <v>85</v>
      </c>
      <c r="F10" s="9">
        <v>59507</v>
      </c>
      <c r="G10" s="5"/>
      <c r="H10" s="5"/>
      <c r="I10" s="5" t="s">
        <v>51</v>
      </c>
      <c r="J10" s="5">
        <v>404745606</v>
      </c>
      <c r="K10" s="5"/>
      <c r="L10" s="5">
        <v>1</v>
      </c>
      <c r="M10" s="5" t="s">
        <v>52</v>
      </c>
      <c r="N10" s="5" t="s">
        <v>53</v>
      </c>
      <c r="O10" s="8">
        <v>133863</v>
      </c>
      <c r="P10" s="8">
        <v>22730</v>
      </c>
      <c r="Q10" s="8">
        <v>9720</v>
      </c>
      <c r="R10" s="8">
        <v>2500</v>
      </c>
      <c r="S10" s="5" t="s">
        <v>86</v>
      </c>
      <c r="T10" s="5" t="s">
        <v>72</v>
      </c>
      <c r="U10" s="5" t="s">
        <v>56</v>
      </c>
      <c r="V10" s="5" t="s">
        <v>56</v>
      </c>
      <c r="W10" s="8">
        <v>117.89</v>
      </c>
      <c r="X10" s="8">
        <v>63.34</v>
      </c>
      <c r="Y10" s="8"/>
      <c r="Z10" s="8">
        <v>334.97</v>
      </c>
      <c r="AA10" s="5" t="s">
        <v>72</v>
      </c>
      <c r="AB10" s="5" t="s">
        <v>58</v>
      </c>
      <c r="AC10" s="5" t="s">
        <v>59</v>
      </c>
      <c r="AD10" s="5"/>
      <c r="AE10" s="5" t="s">
        <v>58</v>
      </c>
      <c r="AF10" s="9" t="s">
        <v>61</v>
      </c>
      <c r="AG10" s="5" t="s">
        <v>72</v>
      </c>
      <c r="AH10" s="5" t="s">
        <v>72</v>
      </c>
      <c r="AI10" s="5" t="s">
        <v>64</v>
      </c>
      <c r="AJ10" s="5" t="s">
        <v>58</v>
      </c>
      <c r="AK10" s="5" t="s">
        <v>72</v>
      </c>
      <c r="AL10" s="5" t="s">
        <v>66</v>
      </c>
      <c r="AM10" s="5" t="s">
        <v>67</v>
      </c>
      <c r="AN10" s="5"/>
    </row>
    <row r="11" spans="1:40" ht="33">
      <c r="A11" s="5" t="s">
        <v>46</v>
      </c>
      <c r="B11" s="5" t="s">
        <v>47</v>
      </c>
      <c r="C11" s="5" t="s">
        <v>48</v>
      </c>
      <c r="D11" s="5" t="s">
        <v>87</v>
      </c>
      <c r="E11" s="5" t="s">
        <v>88</v>
      </c>
      <c r="F11" s="9">
        <v>59566</v>
      </c>
      <c r="G11" s="5"/>
      <c r="H11" s="5"/>
      <c r="I11" s="5" t="s">
        <v>51</v>
      </c>
      <c r="J11" s="5">
        <v>404745606</v>
      </c>
      <c r="K11" s="5"/>
      <c r="L11" s="5">
        <v>1</v>
      </c>
      <c r="M11" s="5" t="s">
        <v>52</v>
      </c>
      <c r="N11" s="5" t="s">
        <v>53</v>
      </c>
      <c r="O11" s="8">
        <v>111343</v>
      </c>
      <c r="P11" s="8">
        <v>22900</v>
      </c>
      <c r="Q11" s="8">
        <v>9720</v>
      </c>
      <c r="R11" s="8">
        <v>2500</v>
      </c>
      <c r="S11" s="5" t="s">
        <v>71</v>
      </c>
      <c r="T11" s="5" t="s">
        <v>72</v>
      </c>
      <c r="U11" s="5" t="s">
        <v>56</v>
      </c>
      <c r="V11" s="5" t="s">
        <v>56</v>
      </c>
      <c r="W11" s="8">
        <v>133.38</v>
      </c>
      <c r="X11" s="8">
        <v>78.81</v>
      </c>
      <c r="Y11" s="8"/>
      <c r="Z11" s="8">
        <v>397.15</v>
      </c>
      <c r="AA11" s="5" t="s">
        <v>72</v>
      </c>
      <c r="AB11" s="5" t="s">
        <v>58</v>
      </c>
      <c r="AC11" s="5" t="s">
        <v>59</v>
      </c>
      <c r="AD11" s="5"/>
      <c r="AE11" s="5" t="s">
        <v>58</v>
      </c>
      <c r="AF11" s="9" t="s">
        <v>61</v>
      </c>
      <c r="AG11" s="5" t="s">
        <v>72</v>
      </c>
      <c r="AH11" s="5" t="s">
        <v>72</v>
      </c>
      <c r="AI11" s="5" t="s">
        <v>64</v>
      </c>
      <c r="AJ11" s="5" t="s">
        <v>89</v>
      </c>
      <c r="AK11" s="5" t="s">
        <v>72</v>
      </c>
      <c r="AL11" s="5" t="s">
        <v>66</v>
      </c>
      <c r="AM11" s="5" t="s">
        <v>67</v>
      </c>
      <c r="AN11" s="5"/>
    </row>
    <row r="12" spans="1:40" ht="87" customHeight="1">
      <c r="A12" s="5" t="s">
        <v>46</v>
      </c>
      <c r="B12" s="5" t="s">
        <v>47</v>
      </c>
      <c r="C12" s="5" t="s">
        <v>48</v>
      </c>
      <c r="D12" s="5" t="s">
        <v>90</v>
      </c>
      <c r="E12" s="5" t="s">
        <v>91</v>
      </c>
      <c r="F12" s="5">
        <v>59599</v>
      </c>
      <c r="G12" s="5"/>
      <c r="H12" s="5"/>
      <c r="I12" s="5" t="s">
        <v>51</v>
      </c>
      <c r="J12" s="5">
        <v>404745606</v>
      </c>
      <c r="K12" s="5"/>
      <c r="L12" s="5">
        <v>1</v>
      </c>
      <c r="M12" s="5" t="s">
        <v>52</v>
      </c>
      <c r="N12" s="5" t="s">
        <v>53</v>
      </c>
      <c r="O12" s="8">
        <v>128184</v>
      </c>
      <c r="P12" s="8">
        <v>19837</v>
      </c>
      <c r="Q12" s="8">
        <v>9720</v>
      </c>
      <c r="R12" s="8">
        <v>2500</v>
      </c>
      <c r="S12" s="5" t="s">
        <v>54</v>
      </c>
      <c r="T12" s="5" t="s">
        <v>72</v>
      </c>
      <c r="U12" s="5" t="s">
        <v>56</v>
      </c>
      <c r="V12" s="5" t="s">
        <v>56</v>
      </c>
      <c r="W12" s="8">
        <v>97.18</v>
      </c>
      <c r="X12" s="8">
        <v>52.74</v>
      </c>
      <c r="Y12" s="8"/>
      <c r="Z12" s="8">
        <v>292.34</v>
      </c>
      <c r="AA12" s="5" t="s">
        <v>72</v>
      </c>
      <c r="AB12" s="5" t="s">
        <v>58</v>
      </c>
      <c r="AC12" s="5" t="s">
        <v>59</v>
      </c>
      <c r="AD12" s="5"/>
      <c r="AE12" s="5" t="s">
        <v>58</v>
      </c>
      <c r="AF12" s="9" t="s">
        <v>61</v>
      </c>
      <c r="AG12" s="5" t="s">
        <v>72</v>
      </c>
      <c r="AH12" s="5" t="s">
        <v>72</v>
      </c>
      <c r="AI12" s="5" t="s">
        <v>64</v>
      </c>
      <c r="AJ12" s="5" t="s">
        <v>58</v>
      </c>
      <c r="AK12" s="5" t="s">
        <v>72</v>
      </c>
      <c r="AL12" s="5" t="s">
        <v>92</v>
      </c>
      <c r="AM12" s="5" t="s">
        <v>67</v>
      </c>
      <c r="AN12" s="5"/>
    </row>
    <row r="13" spans="1:40" ht="72.75" customHeight="1">
      <c r="A13" s="5" t="s">
        <v>46</v>
      </c>
      <c r="B13" s="5" t="s">
        <v>47</v>
      </c>
      <c r="C13" s="5" t="s">
        <v>48</v>
      </c>
      <c r="D13" s="5" t="s">
        <v>93</v>
      </c>
      <c r="E13" s="5" t="s">
        <v>94</v>
      </c>
      <c r="F13" s="5">
        <v>59650</v>
      </c>
      <c r="G13" s="5"/>
      <c r="H13" s="5"/>
      <c r="I13" s="5" t="s">
        <v>51</v>
      </c>
      <c r="J13" s="5">
        <v>404745606</v>
      </c>
      <c r="K13" s="5"/>
      <c r="L13" s="5">
        <v>1</v>
      </c>
      <c r="M13" s="5" t="s">
        <v>52</v>
      </c>
      <c r="N13" s="5" t="s">
        <v>53</v>
      </c>
      <c r="O13" s="8">
        <v>149666</v>
      </c>
      <c r="P13" s="8">
        <v>22900</v>
      </c>
      <c r="Q13" s="8">
        <v>9720</v>
      </c>
      <c r="R13" s="8">
        <v>2500</v>
      </c>
      <c r="S13" s="5" t="s">
        <v>71</v>
      </c>
      <c r="T13" s="5" t="s">
        <v>72</v>
      </c>
      <c r="U13" s="5" t="s">
        <v>56</v>
      </c>
      <c r="V13" s="5" t="s">
        <v>56</v>
      </c>
      <c r="W13" s="8">
        <v>163.27</v>
      </c>
      <c r="X13" s="8">
        <v>90.58</v>
      </c>
      <c r="Y13" s="8"/>
      <c r="Z13" s="8">
        <v>444.46</v>
      </c>
      <c r="AA13" s="5" t="s">
        <v>72</v>
      </c>
      <c r="AB13" s="5" t="s">
        <v>58</v>
      </c>
      <c r="AC13" s="5" t="s">
        <v>59</v>
      </c>
      <c r="AD13" s="5"/>
      <c r="AE13" s="5" t="s">
        <v>58</v>
      </c>
      <c r="AF13" s="9" t="s">
        <v>61</v>
      </c>
      <c r="AG13" s="5" t="s">
        <v>72</v>
      </c>
      <c r="AH13" s="5" t="s">
        <v>72</v>
      </c>
      <c r="AI13" s="5" t="s">
        <v>64</v>
      </c>
      <c r="AJ13" s="5" t="s">
        <v>58</v>
      </c>
      <c r="AK13" s="5" t="s">
        <v>72</v>
      </c>
      <c r="AL13" s="5" t="s">
        <v>66</v>
      </c>
      <c r="AM13" s="5" t="s">
        <v>67</v>
      </c>
      <c r="AN13" s="5"/>
    </row>
    <row r="14" spans="1:40" ht="61.5" customHeight="1">
      <c r="A14" s="5" t="s">
        <v>46</v>
      </c>
      <c r="B14" s="5" t="s">
        <v>47</v>
      </c>
      <c r="C14" s="5" t="s">
        <v>48</v>
      </c>
      <c r="D14" s="5" t="s">
        <v>93</v>
      </c>
      <c r="E14" s="5" t="s">
        <v>95</v>
      </c>
      <c r="F14" s="5">
        <v>59650</v>
      </c>
      <c r="G14" s="5"/>
      <c r="H14" s="5"/>
      <c r="I14" s="5" t="s">
        <v>51</v>
      </c>
      <c r="J14" s="5">
        <v>404745606</v>
      </c>
      <c r="K14" s="5"/>
      <c r="L14" s="5">
        <v>1</v>
      </c>
      <c r="M14" s="5" t="s">
        <v>52</v>
      </c>
      <c r="N14" s="5" t="s">
        <v>53</v>
      </c>
      <c r="O14" s="8">
        <v>172537</v>
      </c>
      <c r="P14" s="8">
        <v>22900</v>
      </c>
      <c r="Q14" s="8">
        <v>9720</v>
      </c>
      <c r="R14" s="8">
        <v>2500</v>
      </c>
      <c r="S14" s="5" t="s">
        <v>96</v>
      </c>
      <c r="T14" s="5" t="s">
        <v>72</v>
      </c>
      <c r="U14" s="5" t="s">
        <v>56</v>
      </c>
      <c r="V14" s="5" t="s">
        <v>56</v>
      </c>
      <c r="W14" s="8">
        <v>181.77</v>
      </c>
      <c r="X14" s="8">
        <v>93.67</v>
      </c>
      <c r="Y14" s="8"/>
      <c r="Z14" s="8">
        <v>456.88</v>
      </c>
      <c r="AA14" s="5" t="s">
        <v>72</v>
      </c>
      <c r="AB14" s="5" t="s">
        <v>58</v>
      </c>
      <c r="AC14" s="5" t="s">
        <v>59</v>
      </c>
      <c r="AD14" s="5"/>
      <c r="AE14" s="5" t="s">
        <v>58</v>
      </c>
      <c r="AF14" s="9" t="s">
        <v>61</v>
      </c>
      <c r="AG14" s="5" t="s">
        <v>72</v>
      </c>
      <c r="AH14" s="5" t="s">
        <v>72</v>
      </c>
      <c r="AI14" s="5" t="s">
        <v>64</v>
      </c>
      <c r="AJ14" s="5" t="s">
        <v>58</v>
      </c>
      <c r="AK14" s="5" t="s">
        <v>72</v>
      </c>
      <c r="AL14" s="5" t="s">
        <v>66</v>
      </c>
      <c r="AM14" s="5" t="s">
        <v>67</v>
      </c>
      <c r="AN14" s="5"/>
    </row>
    <row r="15" spans="1:41" ht="126.75" customHeight="1">
      <c r="A15" s="5" t="s">
        <v>46</v>
      </c>
      <c r="B15" s="5" t="s">
        <v>47</v>
      </c>
      <c r="C15" s="5" t="s">
        <v>48</v>
      </c>
      <c r="D15" s="5" t="s">
        <v>97</v>
      </c>
      <c r="E15" s="5" t="s">
        <v>98</v>
      </c>
      <c r="F15" s="9">
        <v>59378</v>
      </c>
      <c r="G15" s="5"/>
      <c r="H15" s="5"/>
      <c r="I15" s="5" t="s">
        <v>99</v>
      </c>
      <c r="J15" s="10">
        <v>886380526</v>
      </c>
      <c r="K15" s="5">
        <v>1</v>
      </c>
      <c r="L15" s="5">
        <v>1</v>
      </c>
      <c r="M15" s="5" t="s">
        <v>52</v>
      </c>
      <c r="N15" s="5" t="s">
        <v>53</v>
      </c>
      <c r="O15" s="8">
        <v>229357.93</v>
      </c>
      <c r="P15" s="8">
        <v>11000</v>
      </c>
      <c r="Q15" s="8">
        <v>9720</v>
      </c>
      <c r="R15" s="8">
        <v>2970</v>
      </c>
      <c r="S15" s="5" t="s">
        <v>100</v>
      </c>
      <c r="T15" s="5" t="s">
        <v>72</v>
      </c>
      <c r="U15" s="5" t="s">
        <v>56</v>
      </c>
      <c r="V15" s="5" t="s">
        <v>56</v>
      </c>
      <c r="W15" s="8">
        <v>110.58</v>
      </c>
      <c r="X15" s="11">
        <v>37.49</v>
      </c>
      <c r="Y15" s="11" t="s">
        <v>101</v>
      </c>
      <c r="Z15" s="8">
        <v>189.7</v>
      </c>
      <c r="AA15" s="5" t="s">
        <v>72</v>
      </c>
      <c r="AB15" s="5" t="s">
        <v>58</v>
      </c>
      <c r="AC15" s="5" t="s">
        <v>59</v>
      </c>
      <c r="AD15" s="5"/>
      <c r="AE15" s="5" t="s">
        <v>58</v>
      </c>
      <c r="AF15" s="5" t="s">
        <v>102</v>
      </c>
      <c r="AG15" s="12" t="s">
        <v>103</v>
      </c>
      <c r="AH15" s="5" t="s">
        <v>104</v>
      </c>
      <c r="AI15" s="5" t="s">
        <v>64</v>
      </c>
      <c r="AJ15" s="5" t="s">
        <v>58</v>
      </c>
      <c r="AK15" s="5" t="s">
        <v>72</v>
      </c>
      <c r="AL15" s="5" t="s">
        <v>105</v>
      </c>
      <c r="AM15" s="5" t="s">
        <v>106</v>
      </c>
      <c r="AN15" s="5"/>
      <c r="AO15" s="5" t="s">
        <v>107</v>
      </c>
    </row>
    <row r="16" spans="1:40" ht="103.5" customHeight="1">
      <c r="A16" s="5" t="s">
        <v>46</v>
      </c>
      <c r="B16" s="5" t="s">
        <v>47</v>
      </c>
      <c r="C16" s="5" t="s">
        <v>48</v>
      </c>
      <c r="D16" s="5" t="s">
        <v>97</v>
      </c>
      <c r="E16" s="5" t="s">
        <v>98</v>
      </c>
      <c r="F16" s="9">
        <v>59378</v>
      </c>
      <c r="G16" s="5"/>
      <c r="H16" s="5"/>
      <c r="I16" s="5" t="s">
        <v>99</v>
      </c>
      <c r="J16" s="10">
        <v>886380526</v>
      </c>
      <c r="K16" s="5">
        <v>1</v>
      </c>
      <c r="L16" s="5">
        <v>1</v>
      </c>
      <c r="M16" s="5" t="s">
        <v>52</v>
      </c>
      <c r="N16" s="5" t="s">
        <v>53</v>
      </c>
      <c r="O16" s="8">
        <v>229357.93</v>
      </c>
      <c r="P16" s="8">
        <v>11000</v>
      </c>
      <c r="Q16" s="8">
        <v>9720</v>
      </c>
      <c r="R16" s="8">
        <v>2970</v>
      </c>
      <c r="S16" s="5" t="s">
        <v>75</v>
      </c>
      <c r="T16" s="5" t="s">
        <v>72</v>
      </c>
      <c r="U16" s="5" t="s">
        <v>56</v>
      </c>
      <c r="V16" s="5" t="s">
        <v>56</v>
      </c>
      <c r="W16" s="8">
        <v>180.7</v>
      </c>
      <c r="X16" s="8">
        <v>78.85</v>
      </c>
      <c r="Y16" s="8" t="s">
        <v>108</v>
      </c>
      <c r="Z16" s="8">
        <v>398.98</v>
      </c>
      <c r="AA16" s="5" t="s">
        <v>72</v>
      </c>
      <c r="AB16" s="5" t="s">
        <v>58</v>
      </c>
      <c r="AC16" s="5" t="s">
        <v>59</v>
      </c>
      <c r="AD16" s="5"/>
      <c r="AE16" s="5" t="s">
        <v>58</v>
      </c>
      <c r="AF16" s="5" t="s">
        <v>109</v>
      </c>
      <c r="AG16" s="5" t="s">
        <v>110</v>
      </c>
      <c r="AH16" s="5" t="s">
        <v>72</v>
      </c>
      <c r="AI16" s="5" t="s">
        <v>64</v>
      </c>
      <c r="AJ16" s="5" t="s">
        <v>58</v>
      </c>
      <c r="AK16" s="5" t="s">
        <v>72</v>
      </c>
      <c r="AL16" s="5" t="s">
        <v>105</v>
      </c>
      <c r="AM16" s="5" t="s">
        <v>106</v>
      </c>
      <c r="AN16" s="5"/>
    </row>
    <row r="17" spans="1:40" ht="126" customHeight="1">
      <c r="A17" s="5" t="s">
        <v>46</v>
      </c>
      <c r="B17" s="9" t="s">
        <v>47</v>
      </c>
      <c r="C17" s="5" t="s">
        <v>48</v>
      </c>
      <c r="D17" s="13" t="s">
        <v>69</v>
      </c>
      <c r="E17" s="13" t="s">
        <v>111</v>
      </c>
      <c r="F17" s="5">
        <v>59350</v>
      </c>
      <c r="G17" s="13"/>
      <c r="H17" s="13"/>
      <c r="I17" s="9" t="s">
        <v>112</v>
      </c>
      <c r="J17" s="9" t="s">
        <v>113</v>
      </c>
      <c r="K17" s="13">
        <v>24</v>
      </c>
      <c r="L17" s="13">
        <v>3</v>
      </c>
      <c r="M17" s="9" t="s">
        <v>114</v>
      </c>
      <c r="N17" s="9" t="s">
        <v>115</v>
      </c>
      <c r="O17" s="14">
        <v>1007500</v>
      </c>
      <c r="P17" s="8">
        <f>11000*K17</f>
        <v>264000</v>
      </c>
      <c r="Q17" s="9">
        <f>3900*K17</f>
        <v>93600</v>
      </c>
      <c r="R17" s="13"/>
      <c r="S17" s="9" t="s">
        <v>100</v>
      </c>
      <c r="T17" s="9" t="s">
        <v>116</v>
      </c>
      <c r="U17" s="9" t="s">
        <v>56</v>
      </c>
      <c r="V17" s="9" t="s">
        <v>56</v>
      </c>
      <c r="W17" s="13">
        <v>90.48</v>
      </c>
      <c r="X17" s="8">
        <v>28</v>
      </c>
      <c r="Y17" s="8" t="s">
        <v>117</v>
      </c>
      <c r="Z17" s="8">
        <v>148</v>
      </c>
      <c r="AA17" s="9" t="s">
        <v>56</v>
      </c>
      <c r="AB17" s="9" t="s">
        <v>58</v>
      </c>
      <c r="AC17" s="13" t="s">
        <v>59</v>
      </c>
      <c r="AD17" s="9"/>
      <c r="AE17" s="5" t="s">
        <v>58</v>
      </c>
      <c r="AF17" s="9" t="s">
        <v>118</v>
      </c>
      <c r="AG17" s="9" t="s">
        <v>119</v>
      </c>
      <c r="AH17" s="9" t="s">
        <v>120</v>
      </c>
      <c r="AI17" s="5" t="s">
        <v>64</v>
      </c>
      <c r="AJ17" s="5" t="s">
        <v>58</v>
      </c>
      <c r="AK17" s="5" t="s">
        <v>72</v>
      </c>
      <c r="AL17" s="5" t="s">
        <v>121</v>
      </c>
      <c r="AM17" s="9" t="s">
        <v>122</v>
      </c>
      <c r="AN17" s="13"/>
    </row>
    <row r="18" spans="1:40" ht="29.25">
      <c r="A18" s="5" t="s">
        <v>46</v>
      </c>
      <c r="B18" s="9" t="s">
        <v>47</v>
      </c>
      <c r="C18" s="5" t="s">
        <v>48</v>
      </c>
      <c r="D18" s="13" t="s">
        <v>69</v>
      </c>
      <c r="E18" s="13" t="s">
        <v>111</v>
      </c>
      <c r="F18" s="5">
        <v>59350</v>
      </c>
      <c r="G18" s="5"/>
      <c r="H18" s="5"/>
      <c r="I18" s="9" t="s">
        <v>112</v>
      </c>
      <c r="J18" s="9" t="s">
        <v>123</v>
      </c>
      <c r="K18" s="13"/>
      <c r="L18" s="13">
        <v>6</v>
      </c>
      <c r="M18" s="9" t="s">
        <v>114</v>
      </c>
      <c r="N18" s="9" t="s">
        <v>115</v>
      </c>
      <c r="O18" s="14">
        <v>1007500</v>
      </c>
      <c r="P18" s="8">
        <f>11000*K18</f>
        <v>0</v>
      </c>
      <c r="Q18" s="9">
        <f>K18*3900</f>
        <v>0</v>
      </c>
      <c r="R18" s="8"/>
      <c r="S18" s="5" t="s">
        <v>54</v>
      </c>
      <c r="T18" s="5" t="s">
        <v>72</v>
      </c>
      <c r="U18" s="9" t="s">
        <v>56</v>
      </c>
      <c r="V18" s="9" t="s">
        <v>56</v>
      </c>
      <c r="W18" s="8">
        <v>147.55</v>
      </c>
      <c r="X18" s="8">
        <v>61</v>
      </c>
      <c r="Y18" s="8" t="s">
        <v>124</v>
      </c>
      <c r="Z18" s="8">
        <v>320</v>
      </c>
      <c r="AA18" s="5" t="s">
        <v>56</v>
      </c>
      <c r="AB18" s="9" t="s">
        <v>58</v>
      </c>
      <c r="AC18" s="13" t="s">
        <v>59</v>
      </c>
      <c r="AD18" s="5"/>
      <c r="AE18" s="5" t="s">
        <v>58</v>
      </c>
      <c r="AF18" s="9" t="s">
        <v>118</v>
      </c>
      <c r="AG18" s="9" t="s">
        <v>72</v>
      </c>
      <c r="AH18" s="5" t="s">
        <v>72</v>
      </c>
      <c r="AI18" s="5" t="s">
        <v>64</v>
      </c>
      <c r="AJ18" s="5" t="s">
        <v>58</v>
      </c>
      <c r="AK18" s="5" t="s">
        <v>72</v>
      </c>
      <c r="AL18" s="5" t="s">
        <v>125</v>
      </c>
      <c r="AM18" s="9" t="s">
        <v>122</v>
      </c>
      <c r="AN18" s="5"/>
    </row>
    <row r="19" spans="1:41" ht="143.25" customHeight="1">
      <c r="A19" s="5" t="s">
        <v>46</v>
      </c>
      <c r="B19" s="9" t="s">
        <v>47</v>
      </c>
      <c r="C19" s="5" t="s">
        <v>48</v>
      </c>
      <c r="D19" s="5" t="s">
        <v>126</v>
      </c>
      <c r="E19" s="5" t="s">
        <v>127</v>
      </c>
      <c r="F19" s="9">
        <v>59317</v>
      </c>
      <c r="G19" s="5"/>
      <c r="H19" s="5"/>
      <c r="I19" s="5" t="s">
        <v>128</v>
      </c>
      <c r="J19" s="9"/>
      <c r="K19" s="5">
        <v>14</v>
      </c>
      <c r="L19" s="5">
        <v>3</v>
      </c>
      <c r="M19" s="5" t="s">
        <v>52</v>
      </c>
      <c r="N19" s="9" t="s">
        <v>115</v>
      </c>
      <c r="O19" s="8">
        <v>1815599</v>
      </c>
      <c r="P19" s="8">
        <f>11000*3</f>
        <v>33000</v>
      </c>
      <c r="Q19" s="8">
        <f>9720*K19</f>
        <v>136080</v>
      </c>
      <c r="R19" s="8"/>
      <c r="S19" s="5" t="s">
        <v>86</v>
      </c>
      <c r="T19" s="5" t="s">
        <v>72</v>
      </c>
      <c r="U19" s="5" t="s">
        <v>56</v>
      </c>
      <c r="V19" s="5" t="s">
        <v>56</v>
      </c>
      <c r="W19" s="8">
        <v>129</v>
      </c>
      <c r="X19" s="8">
        <v>64.2</v>
      </c>
      <c r="Y19" s="8" t="s">
        <v>124</v>
      </c>
      <c r="Z19" s="8">
        <v>328.07</v>
      </c>
      <c r="AA19" s="5" t="s">
        <v>72</v>
      </c>
      <c r="AB19" s="9" t="s">
        <v>58</v>
      </c>
      <c r="AC19" s="13" t="s">
        <v>59</v>
      </c>
      <c r="AD19" s="5"/>
      <c r="AE19" s="5" t="s">
        <v>58</v>
      </c>
      <c r="AF19" s="5" t="s">
        <v>129</v>
      </c>
      <c r="AG19" s="9" t="s">
        <v>130</v>
      </c>
      <c r="AH19" s="5" t="s">
        <v>131</v>
      </c>
      <c r="AI19" s="5" t="s">
        <v>132</v>
      </c>
      <c r="AJ19" s="5"/>
      <c r="AK19" s="5" t="s">
        <v>72</v>
      </c>
      <c r="AL19" s="5" t="s">
        <v>133</v>
      </c>
      <c r="AM19" s="5" t="s">
        <v>106</v>
      </c>
      <c r="AN19" s="5"/>
      <c r="AO19" s="5" t="s">
        <v>134</v>
      </c>
    </row>
    <row r="20" spans="1:41" ht="160.5" customHeight="1">
      <c r="A20" s="5" t="s">
        <v>46</v>
      </c>
      <c r="B20" s="9" t="s">
        <v>47</v>
      </c>
      <c r="C20" s="5" t="s">
        <v>48</v>
      </c>
      <c r="D20" s="5" t="s">
        <v>135</v>
      </c>
      <c r="E20" s="5" t="s">
        <v>136</v>
      </c>
      <c r="F20" s="5">
        <v>59017</v>
      </c>
      <c r="G20" s="5"/>
      <c r="H20" s="5"/>
      <c r="I20" s="5" t="s">
        <v>128</v>
      </c>
      <c r="J20" s="9"/>
      <c r="K20" s="5">
        <v>4</v>
      </c>
      <c r="L20" s="5">
        <v>1</v>
      </c>
      <c r="M20" s="5" t="s">
        <v>52</v>
      </c>
      <c r="N20" s="9" t="s">
        <v>115</v>
      </c>
      <c r="O20" s="11"/>
      <c r="P20" s="8">
        <v>11000</v>
      </c>
      <c r="Q20" s="8">
        <v>9720</v>
      </c>
      <c r="R20" s="8"/>
      <c r="S20" s="5" t="s">
        <v>54</v>
      </c>
      <c r="T20" s="5" t="s">
        <v>72</v>
      </c>
      <c r="U20" s="5" t="s">
        <v>56</v>
      </c>
      <c r="V20" s="5" t="s">
        <v>56</v>
      </c>
      <c r="W20" s="5">
        <v>100.3</v>
      </c>
      <c r="X20" s="5">
        <v>51.4</v>
      </c>
      <c r="Y20" s="5" t="s">
        <v>101</v>
      </c>
      <c r="Z20" s="5">
        <v>257.51</v>
      </c>
      <c r="AA20" s="5" t="s">
        <v>72</v>
      </c>
      <c r="AB20" s="9" t="s">
        <v>58</v>
      </c>
      <c r="AC20" s="13" t="s">
        <v>59</v>
      </c>
      <c r="AD20" s="5"/>
      <c r="AE20" s="5" t="s">
        <v>58</v>
      </c>
      <c r="AF20" s="5" t="s">
        <v>129</v>
      </c>
      <c r="AG20" s="9" t="s">
        <v>72</v>
      </c>
      <c r="AH20" s="5" t="s">
        <v>137</v>
      </c>
      <c r="AI20" s="5" t="s">
        <v>138</v>
      </c>
      <c r="AJ20" s="5" t="s">
        <v>58</v>
      </c>
      <c r="AK20" s="5" t="s">
        <v>58</v>
      </c>
      <c r="AL20" s="5" t="s">
        <v>139</v>
      </c>
      <c r="AM20" s="5" t="s">
        <v>106</v>
      </c>
      <c r="AN20" s="5"/>
      <c r="AO20" s="5" t="s">
        <v>140</v>
      </c>
    </row>
    <row r="21" spans="1:41" ht="81" customHeight="1">
      <c r="A21" s="5" t="s">
        <v>46</v>
      </c>
      <c r="B21" s="9" t="s">
        <v>47</v>
      </c>
      <c r="C21" s="5" t="s">
        <v>48</v>
      </c>
      <c r="D21" s="5" t="s">
        <v>141</v>
      </c>
      <c r="E21" s="5" t="s">
        <v>142</v>
      </c>
      <c r="F21" s="5">
        <v>59585</v>
      </c>
      <c r="G21" s="5"/>
      <c r="H21" s="5"/>
      <c r="I21" s="5" t="s">
        <v>128</v>
      </c>
      <c r="J21" s="9"/>
      <c r="K21" s="5">
        <v>18</v>
      </c>
      <c r="L21" s="5">
        <v>1</v>
      </c>
      <c r="M21" s="5" t="s">
        <v>114</v>
      </c>
      <c r="N21" s="9" t="s">
        <v>115</v>
      </c>
      <c r="O21" s="8">
        <v>501641.75</v>
      </c>
      <c r="P21" s="8">
        <f>K21*11000</f>
        <v>198000</v>
      </c>
      <c r="Q21" s="8">
        <f>K21*9720</f>
        <v>174960</v>
      </c>
      <c r="R21" s="8"/>
      <c r="S21" s="5" t="s">
        <v>71</v>
      </c>
      <c r="T21" s="5" t="s">
        <v>72</v>
      </c>
      <c r="U21" s="5" t="s">
        <v>56</v>
      </c>
      <c r="V21" s="5" t="s">
        <v>56</v>
      </c>
      <c r="W21" s="15">
        <v>153.6</v>
      </c>
      <c r="X21" s="5">
        <v>74.5</v>
      </c>
      <c r="Y21" s="5" t="s">
        <v>108</v>
      </c>
      <c r="Z21" s="5">
        <v>362.81</v>
      </c>
      <c r="AA21" s="5" t="s">
        <v>72</v>
      </c>
      <c r="AB21" s="9" t="s">
        <v>58</v>
      </c>
      <c r="AC21" s="13" t="s">
        <v>59</v>
      </c>
      <c r="AD21" s="5"/>
      <c r="AE21" s="5" t="s">
        <v>58</v>
      </c>
      <c r="AF21" s="5" t="s">
        <v>118</v>
      </c>
      <c r="AG21" s="9" t="s">
        <v>110</v>
      </c>
      <c r="AH21" s="5" t="s">
        <v>143</v>
      </c>
      <c r="AI21" s="5" t="s">
        <v>64</v>
      </c>
      <c r="AJ21" s="5" t="s">
        <v>58</v>
      </c>
      <c r="AK21" s="5" t="s">
        <v>58</v>
      </c>
      <c r="AL21" s="5" t="s">
        <v>139</v>
      </c>
      <c r="AM21" s="5" t="s">
        <v>106</v>
      </c>
      <c r="AN21" s="5"/>
      <c r="AO21" s="5" t="s">
        <v>144</v>
      </c>
    </row>
    <row r="22" spans="1:40" ht="66" customHeight="1">
      <c r="A22" s="5" t="s">
        <v>46</v>
      </c>
      <c r="B22" s="9" t="s">
        <v>47</v>
      </c>
      <c r="C22" s="5" t="s">
        <v>48</v>
      </c>
      <c r="D22" s="5" t="s">
        <v>141</v>
      </c>
      <c r="E22" s="5" t="s">
        <v>142</v>
      </c>
      <c r="F22" s="5">
        <v>59585</v>
      </c>
      <c r="G22" s="5"/>
      <c r="H22" s="5"/>
      <c r="I22" s="5" t="s">
        <v>128</v>
      </c>
      <c r="J22" s="9"/>
      <c r="K22" s="5"/>
      <c r="L22" s="5">
        <v>1</v>
      </c>
      <c r="M22" s="5" t="s">
        <v>114</v>
      </c>
      <c r="N22" s="9" t="s">
        <v>115</v>
      </c>
      <c r="O22" s="8">
        <v>501641.75</v>
      </c>
      <c r="P22" s="8">
        <f>K22*11000</f>
        <v>0</v>
      </c>
      <c r="Q22" s="8">
        <f>K22*9720</f>
        <v>0</v>
      </c>
      <c r="R22" s="8"/>
      <c r="S22" s="5" t="s">
        <v>71</v>
      </c>
      <c r="T22" s="5" t="s">
        <v>72</v>
      </c>
      <c r="U22" s="5" t="s">
        <v>56</v>
      </c>
      <c r="V22" s="5" t="s">
        <v>56</v>
      </c>
      <c r="W22" s="15">
        <v>153.6</v>
      </c>
      <c r="X22" s="5">
        <v>74.9</v>
      </c>
      <c r="Y22" s="5" t="s">
        <v>108</v>
      </c>
      <c r="Z22" s="5">
        <v>364.76</v>
      </c>
      <c r="AA22" s="5" t="s">
        <v>72</v>
      </c>
      <c r="AB22" s="9" t="s">
        <v>58</v>
      </c>
      <c r="AC22" s="13" t="s">
        <v>59</v>
      </c>
      <c r="AD22" s="5"/>
      <c r="AE22" s="5" t="s">
        <v>58</v>
      </c>
      <c r="AF22" s="5" t="s">
        <v>118</v>
      </c>
      <c r="AG22" s="9" t="s">
        <v>110</v>
      </c>
      <c r="AH22" s="5" t="s">
        <v>145</v>
      </c>
      <c r="AI22" s="5" t="s">
        <v>64</v>
      </c>
      <c r="AJ22" s="5" t="s">
        <v>58</v>
      </c>
      <c r="AK22" s="5" t="s">
        <v>58</v>
      </c>
      <c r="AL22" s="5" t="s">
        <v>139</v>
      </c>
      <c r="AM22" s="5" t="s">
        <v>106</v>
      </c>
      <c r="AN22" s="5"/>
    </row>
    <row r="23" spans="1:40" ht="60" customHeight="1">
      <c r="A23" s="5" t="s">
        <v>46</v>
      </c>
      <c r="B23" s="9" t="s">
        <v>47</v>
      </c>
      <c r="C23" s="5" t="s">
        <v>48</v>
      </c>
      <c r="D23" s="5" t="s">
        <v>141</v>
      </c>
      <c r="E23" s="5" t="s">
        <v>142</v>
      </c>
      <c r="F23" s="5">
        <v>59585</v>
      </c>
      <c r="G23" s="5"/>
      <c r="H23" s="5"/>
      <c r="I23" s="5" t="s">
        <v>128</v>
      </c>
      <c r="J23" s="9"/>
      <c r="K23" s="5"/>
      <c r="L23" s="5">
        <v>2</v>
      </c>
      <c r="M23" s="5" t="s">
        <v>114</v>
      </c>
      <c r="N23" s="9" t="s">
        <v>115</v>
      </c>
      <c r="O23" s="8">
        <v>501641.75</v>
      </c>
      <c r="P23" s="8">
        <f>K23*11000</f>
        <v>0</v>
      </c>
      <c r="Q23" s="8">
        <f>K23*9720</f>
        <v>0</v>
      </c>
      <c r="R23" s="8">
        <v>1050</v>
      </c>
      <c r="S23" s="5" t="s">
        <v>86</v>
      </c>
      <c r="T23" s="5" t="s">
        <v>72</v>
      </c>
      <c r="U23" s="5" t="s">
        <v>56</v>
      </c>
      <c r="V23" s="5" t="s">
        <v>56</v>
      </c>
      <c r="W23" s="8">
        <v>128.8</v>
      </c>
      <c r="X23" s="8">
        <v>61.8</v>
      </c>
      <c r="Y23" s="8" t="s">
        <v>124</v>
      </c>
      <c r="Z23" s="8">
        <v>300.96</v>
      </c>
      <c r="AA23" s="5" t="s">
        <v>72</v>
      </c>
      <c r="AB23" s="9" t="s">
        <v>58</v>
      </c>
      <c r="AC23" s="13" t="s">
        <v>59</v>
      </c>
      <c r="AD23" s="5"/>
      <c r="AE23" s="5" t="s">
        <v>58</v>
      </c>
      <c r="AF23" s="5" t="s">
        <v>118</v>
      </c>
      <c r="AG23" s="9" t="s">
        <v>110</v>
      </c>
      <c r="AH23" s="5" t="s">
        <v>145</v>
      </c>
      <c r="AI23" s="5" t="s">
        <v>64</v>
      </c>
      <c r="AJ23" s="5" t="s">
        <v>58</v>
      </c>
      <c r="AK23" s="5" t="s">
        <v>58</v>
      </c>
      <c r="AL23" s="5" t="s">
        <v>146</v>
      </c>
      <c r="AM23" s="5" t="s">
        <v>106</v>
      </c>
      <c r="AN23" s="5"/>
    </row>
    <row r="24" spans="1:40" ht="90.75" customHeight="1">
      <c r="A24" s="5" t="s">
        <v>46</v>
      </c>
      <c r="B24" s="9" t="s">
        <v>47</v>
      </c>
      <c r="C24" s="5" t="s">
        <v>48</v>
      </c>
      <c r="D24" s="5" t="s">
        <v>147</v>
      </c>
      <c r="E24" s="5" t="s">
        <v>148</v>
      </c>
      <c r="F24" s="16">
        <v>59355</v>
      </c>
      <c r="G24" s="5"/>
      <c r="H24" s="5"/>
      <c r="I24" s="5" t="s">
        <v>149</v>
      </c>
      <c r="J24" s="10">
        <v>456503556</v>
      </c>
      <c r="K24" s="5">
        <v>25</v>
      </c>
      <c r="L24" s="5">
        <v>1</v>
      </c>
      <c r="M24" s="5" t="s">
        <v>114</v>
      </c>
      <c r="N24" s="9" t="s">
        <v>115</v>
      </c>
      <c r="O24" s="8">
        <v>2679390</v>
      </c>
      <c r="P24" s="8">
        <v>11000</v>
      </c>
      <c r="Q24" s="8">
        <v>9720</v>
      </c>
      <c r="R24" s="8">
        <v>7500</v>
      </c>
      <c r="S24" s="5" t="s">
        <v>100</v>
      </c>
      <c r="T24" s="5" t="s">
        <v>72</v>
      </c>
      <c r="U24" s="5" t="s">
        <v>56</v>
      </c>
      <c r="V24" s="5" t="s">
        <v>56</v>
      </c>
      <c r="W24" s="8">
        <v>92.59</v>
      </c>
      <c r="X24" s="11">
        <v>46.8</v>
      </c>
      <c r="Y24" s="11" t="s">
        <v>101</v>
      </c>
      <c r="Z24" s="8">
        <v>238.21</v>
      </c>
      <c r="AA24" s="5" t="s">
        <v>72</v>
      </c>
      <c r="AB24" s="9" t="s">
        <v>58</v>
      </c>
      <c r="AC24" s="5" t="s">
        <v>150</v>
      </c>
      <c r="AD24" s="5"/>
      <c r="AE24" s="5" t="s">
        <v>58</v>
      </c>
      <c r="AF24" s="5" t="s">
        <v>118</v>
      </c>
      <c r="AG24" s="9" t="s">
        <v>110</v>
      </c>
      <c r="AH24" s="5" t="s">
        <v>143</v>
      </c>
      <c r="AI24" s="5" t="s">
        <v>64</v>
      </c>
      <c r="AJ24" s="5" t="s">
        <v>58</v>
      </c>
      <c r="AK24" s="5" t="s">
        <v>58</v>
      </c>
      <c r="AL24" s="5" t="s">
        <v>139</v>
      </c>
      <c r="AM24" s="9" t="s">
        <v>122</v>
      </c>
      <c r="AN24" s="5"/>
    </row>
    <row r="25" spans="1:40" ht="92.25" customHeight="1">
      <c r="A25" s="5" t="s">
        <v>46</v>
      </c>
      <c r="B25" s="9" t="s">
        <v>47</v>
      </c>
      <c r="C25" s="5" t="s">
        <v>48</v>
      </c>
      <c r="D25" s="9" t="s">
        <v>97</v>
      </c>
      <c r="E25" s="9" t="s">
        <v>151</v>
      </c>
      <c r="F25" s="9">
        <v>59378</v>
      </c>
      <c r="G25" s="9"/>
      <c r="H25" s="9"/>
      <c r="I25" s="9" t="s">
        <v>152</v>
      </c>
      <c r="J25" s="17">
        <v>4555025800029</v>
      </c>
      <c r="K25" s="9">
        <v>20</v>
      </c>
      <c r="L25" s="9">
        <v>1</v>
      </c>
      <c r="M25" s="9" t="s">
        <v>114</v>
      </c>
      <c r="N25" s="9" t="s">
        <v>115</v>
      </c>
      <c r="O25" s="11">
        <v>84863.24</v>
      </c>
      <c r="P25" s="11">
        <v>11000</v>
      </c>
      <c r="Q25" s="11">
        <v>9720</v>
      </c>
      <c r="R25" s="9">
        <v>1500</v>
      </c>
      <c r="S25" s="9" t="s">
        <v>54</v>
      </c>
      <c r="T25" s="9" t="s">
        <v>72</v>
      </c>
      <c r="U25" s="9" t="s">
        <v>56</v>
      </c>
      <c r="V25" s="9" t="s">
        <v>56</v>
      </c>
      <c r="W25" s="11">
        <v>133.96</v>
      </c>
      <c r="X25" s="9">
        <v>41.3</v>
      </c>
      <c r="Y25" s="9" t="s">
        <v>101</v>
      </c>
      <c r="Z25" s="11">
        <v>189.98</v>
      </c>
      <c r="AA25" s="9" t="s">
        <v>72</v>
      </c>
      <c r="AB25" s="9" t="s">
        <v>58</v>
      </c>
      <c r="AC25" s="9" t="s">
        <v>59</v>
      </c>
      <c r="AD25" s="9"/>
      <c r="AE25" s="9"/>
      <c r="AF25" s="9" t="s">
        <v>153</v>
      </c>
      <c r="AG25" s="18" t="s">
        <v>154</v>
      </c>
      <c r="AH25" s="9" t="s">
        <v>155</v>
      </c>
      <c r="AI25" s="5" t="s">
        <v>64</v>
      </c>
      <c r="AJ25" s="5" t="s">
        <v>58</v>
      </c>
      <c r="AK25" s="5" t="s">
        <v>58</v>
      </c>
      <c r="AL25" s="11" t="s">
        <v>139</v>
      </c>
      <c r="AM25" s="9" t="s">
        <v>67</v>
      </c>
      <c r="AN25" s="9"/>
    </row>
    <row r="26" spans="1:41" ht="174.75" customHeight="1">
      <c r="A26" s="5" t="s">
        <v>46</v>
      </c>
      <c r="B26" s="9" t="s">
        <v>47</v>
      </c>
      <c r="C26" s="5" t="s">
        <v>48</v>
      </c>
      <c r="D26" s="9" t="s">
        <v>73</v>
      </c>
      <c r="E26" s="9" t="s">
        <v>156</v>
      </c>
      <c r="F26" s="9">
        <v>59378</v>
      </c>
      <c r="G26" s="9"/>
      <c r="H26" s="9"/>
      <c r="I26" s="9" t="s">
        <v>152</v>
      </c>
      <c r="J26" s="17">
        <v>4555025800029</v>
      </c>
      <c r="K26" s="9">
        <v>25</v>
      </c>
      <c r="L26" s="9">
        <v>1</v>
      </c>
      <c r="M26" s="9" t="s">
        <v>114</v>
      </c>
      <c r="N26" s="9" t="s">
        <v>115</v>
      </c>
      <c r="O26" s="9">
        <v>84192.83</v>
      </c>
      <c r="P26" s="11">
        <v>11000</v>
      </c>
      <c r="Q26" s="11">
        <v>9720</v>
      </c>
      <c r="R26" s="9">
        <v>1500</v>
      </c>
      <c r="S26" s="9" t="s">
        <v>54</v>
      </c>
      <c r="T26" s="9" t="s">
        <v>72</v>
      </c>
      <c r="U26" s="9" t="s">
        <v>56</v>
      </c>
      <c r="V26" s="9" t="s">
        <v>56</v>
      </c>
      <c r="W26" s="9">
        <v>114.56</v>
      </c>
      <c r="X26" s="9">
        <v>42.12</v>
      </c>
      <c r="Y26" s="9" t="s">
        <v>101</v>
      </c>
      <c r="Z26" s="9">
        <v>193.33</v>
      </c>
      <c r="AA26" s="9" t="s">
        <v>72</v>
      </c>
      <c r="AB26" s="9" t="s">
        <v>58</v>
      </c>
      <c r="AC26" s="9"/>
      <c r="AD26" s="9"/>
      <c r="AE26" s="9"/>
      <c r="AF26" s="9" t="s">
        <v>157</v>
      </c>
      <c r="AG26" s="18" t="s">
        <v>154</v>
      </c>
      <c r="AH26" s="9" t="s">
        <v>155</v>
      </c>
      <c r="AI26" s="9" t="s">
        <v>158</v>
      </c>
      <c r="AJ26" s="5" t="s">
        <v>89</v>
      </c>
      <c r="AK26" s="5" t="s">
        <v>58</v>
      </c>
      <c r="AL26" s="11" t="s">
        <v>139</v>
      </c>
      <c r="AM26" s="5" t="s">
        <v>106</v>
      </c>
      <c r="AN26" s="9"/>
      <c r="AO26" s="5" t="s">
        <v>159</v>
      </c>
    </row>
    <row r="27" spans="1:40" ht="61.5">
      <c r="A27" s="5" t="s">
        <v>46</v>
      </c>
      <c r="B27" s="5" t="s">
        <v>160</v>
      </c>
      <c r="C27" s="5" t="s">
        <v>161</v>
      </c>
      <c r="D27" s="19" t="s">
        <v>162</v>
      </c>
      <c r="E27" s="19" t="s">
        <v>163</v>
      </c>
      <c r="F27" s="19">
        <v>59183</v>
      </c>
      <c r="G27" s="20" t="s">
        <v>164</v>
      </c>
      <c r="H27" s="21"/>
      <c r="I27" s="19" t="s">
        <v>165</v>
      </c>
      <c r="J27" s="19">
        <v>378072144</v>
      </c>
      <c r="K27" s="20">
        <v>1</v>
      </c>
      <c r="L27" s="5">
        <v>1</v>
      </c>
      <c r="M27" s="19" t="s">
        <v>166</v>
      </c>
      <c r="N27" s="19" t="s">
        <v>53</v>
      </c>
      <c r="O27" s="19">
        <v>166127</v>
      </c>
      <c r="P27" s="19">
        <v>6300</v>
      </c>
      <c r="Q27" s="19">
        <v>9720</v>
      </c>
      <c r="R27" s="22" t="s">
        <v>167</v>
      </c>
      <c r="S27" s="20" t="s">
        <v>168</v>
      </c>
      <c r="T27" s="19">
        <v>798</v>
      </c>
      <c r="U27" s="19" t="s">
        <v>56</v>
      </c>
      <c r="V27" s="19" t="s">
        <v>56</v>
      </c>
      <c r="W27" s="19">
        <v>143</v>
      </c>
      <c r="X27" s="19">
        <v>102</v>
      </c>
      <c r="Y27" s="19" t="s">
        <v>108</v>
      </c>
      <c r="Z27" s="19">
        <v>391</v>
      </c>
      <c r="AA27" s="19" t="s">
        <v>169</v>
      </c>
      <c r="AB27" s="19" t="s">
        <v>58</v>
      </c>
      <c r="AC27" s="19" t="s">
        <v>59</v>
      </c>
      <c r="AD27" s="20" t="s">
        <v>170</v>
      </c>
      <c r="AE27" s="19" t="s">
        <v>89</v>
      </c>
      <c r="AF27" s="5" t="s">
        <v>171</v>
      </c>
      <c r="AG27" s="19" t="s">
        <v>172</v>
      </c>
      <c r="AH27" s="19" t="s">
        <v>173</v>
      </c>
      <c r="AI27" s="5" t="s">
        <v>174</v>
      </c>
      <c r="AJ27" s="19" t="s">
        <v>89</v>
      </c>
      <c r="AK27" s="19" t="s">
        <v>175</v>
      </c>
      <c r="AL27" s="19"/>
      <c r="AM27" s="19" t="s">
        <v>176</v>
      </c>
      <c r="AN27" s="19"/>
    </row>
    <row r="28" spans="1:40" ht="61.5">
      <c r="A28" s="23" t="s">
        <v>46</v>
      </c>
      <c r="B28" s="24" t="s">
        <v>160</v>
      </c>
      <c r="C28" s="24" t="s">
        <v>161</v>
      </c>
      <c r="D28" s="5" t="s">
        <v>177</v>
      </c>
      <c r="E28" s="5" t="s">
        <v>178</v>
      </c>
      <c r="F28" s="5">
        <v>59359</v>
      </c>
      <c r="G28" s="25" t="s">
        <v>179</v>
      </c>
      <c r="H28" s="26"/>
      <c r="I28" s="5" t="s">
        <v>180</v>
      </c>
      <c r="J28" s="5">
        <v>456503556</v>
      </c>
      <c r="K28" s="25">
        <v>8</v>
      </c>
      <c r="L28" s="5">
        <v>1</v>
      </c>
      <c r="M28" s="5" t="s">
        <v>181</v>
      </c>
      <c r="N28" s="5" t="s">
        <v>182</v>
      </c>
      <c r="O28" s="5">
        <v>101333</v>
      </c>
      <c r="P28" s="9">
        <v>6300</v>
      </c>
      <c r="Q28" s="5">
        <v>9720</v>
      </c>
      <c r="R28" s="22">
        <v>7500</v>
      </c>
      <c r="S28" s="25" t="s">
        <v>183</v>
      </c>
      <c r="T28" s="5">
        <v>513</v>
      </c>
      <c r="U28" s="5" t="s">
        <v>56</v>
      </c>
      <c r="V28" s="5" t="s">
        <v>56</v>
      </c>
      <c r="W28" s="5">
        <v>99.22</v>
      </c>
      <c r="X28" s="5">
        <v>48.11</v>
      </c>
      <c r="Y28" s="5" t="s">
        <v>101</v>
      </c>
      <c r="Z28" s="5">
        <v>252.71</v>
      </c>
      <c r="AA28" s="5" t="s">
        <v>184</v>
      </c>
      <c r="AB28" s="5" t="s">
        <v>185</v>
      </c>
      <c r="AC28" s="5" t="s">
        <v>59</v>
      </c>
      <c r="AD28" s="27" t="s">
        <v>186</v>
      </c>
      <c r="AE28" s="9" t="s">
        <v>58</v>
      </c>
      <c r="AF28" s="5" t="s">
        <v>187</v>
      </c>
      <c r="AG28" s="5" t="s">
        <v>188</v>
      </c>
      <c r="AH28" s="9"/>
      <c r="AI28" s="5" t="s">
        <v>189</v>
      </c>
      <c r="AJ28" s="9">
        <v>0</v>
      </c>
      <c r="AK28" s="9" t="s">
        <v>190</v>
      </c>
      <c r="AL28" s="9"/>
      <c r="AM28" s="5" t="s">
        <v>176</v>
      </c>
      <c r="AN28" s="5"/>
    </row>
    <row r="29" spans="1:40" ht="61.5">
      <c r="A29" s="23" t="s">
        <v>46</v>
      </c>
      <c r="B29" s="24" t="s">
        <v>160</v>
      </c>
      <c r="C29" s="24" t="s">
        <v>161</v>
      </c>
      <c r="D29" s="5" t="s">
        <v>191</v>
      </c>
      <c r="E29" s="5" t="s">
        <v>192</v>
      </c>
      <c r="F29" s="5">
        <v>59183</v>
      </c>
      <c r="G29" s="25" t="s">
        <v>193</v>
      </c>
      <c r="I29" s="5" t="s">
        <v>180</v>
      </c>
      <c r="J29" s="5">
        <v>456503556</v>
      </c>
      <c r="K29" s="25">
        <v>2</v>
      </c>
      <c r="L29" s="5">
        <v>1</v>
      </c>
      <c r="M29" s="5" t="s">
        <v>181</v>
      </c>
      <c r="N29" s="5" t="s">
        <v>53</v>
      </c>
      <c r="O29" s="5">
        <v>157470</v>
      </c>
      <c r="P29" s="9">
        <v>6300</v>
      </c>
      <c r="Q29" s="5">
        <v>9720</v>
      </c>
      <c r="R29" s="22">
        <v>7500</v>
      </c>
      <c r="S29" s="25" t="s">
        <v>168</v>
      </c>
      <c r="T29" s="5">
        <v>1026</v>
      </c>
      <c r="U29" s="5" t="s">
        <v>56</v>
      </c>
      <c r="V29" s="5" t="s">
        <v>56</v>
      </c>
      <c r="W29" s="5">
        <v>154.57</v>
      </c>
      <c r="X29" s="5">
        <v>85.9</v>
      </c>
      <c r="Y29" s="5" t="s">
        <v>108</v>
      </c>
      <c r="Z29" s="5">
        <v>398.58</v>
      </c>
      <c r="AA29" s="5" t="s">
        <v>184</v>
      </c>
      <c r="AB29" s="5" t="s">
        <v>89</v>
      </c>
      <c r="AC29" s="5" t="s">
        <v>59</v>
      </c>
      <c r="AD29" s="27" t="s">
        <v>186</v>
      </c>
      <c r="AE29" s="9" t="s">
        <v>58</v>
      </c>
      <c r="AF29" s="5" t="s">
        <v>194</v>
      </c>
      <c r="AG29" s="5" t="s">
        <v>188</v>
      </c>
      <c r="AH29" s="9"/>
      <c r="AI29" s="5" t="s">
        <v>195</v>
      </c>
      <c r="AJ29" s="9" t="s">
        <v>89</v>
      </c>
      <c r="AK29" s="9" t="s">
        <v>190</v>
      </c>
      <c r="AL29" s="9"/>
      <c r="AM29" s="5" t="s">
        <v>176</v>
      </c>
      <c r="AN29" s="5"/>
    </row>
    <row r="30" spans="1:41" ht="105">
      <c r="A30" s="23" t="s">
        <v>46</v>
      </c>
      <c r="B30" s="24" t="s">
        <v>160</v>
      </c>
      <c r="C30" s="24" t="s">
        <v>161</v>
      </c>
      <c r="D30" s="5" t="s">
        <v>196</v>
      </c>
      <c r="E30" s="5" t="s">
        <v>197</v>
      </c>
      <c r="F30" s="5"/>
      <c r="G30" s="25"/>
      <c r="H30" s="26"/>
      <c r="I30" s="5" t="s">
        <v>180</v>
      </c>
      <c r="J30" s="5"/>
      <c r="K30" s="25">
        <v>4</v>
      </c>
      <c r="L30" s="5">
        <v>1</v>
      </c>
      <c r="M30" s="5"/>
      <c r="N30" s="5" t="s">
        <v>182</v>
      </c>
      <c r="O30" s="5"/>
      <c r="P30" s="9"/>
      <c r="Q30" s="5"/>
      <c r="R30" s="22"/>
      <c r="S30" s="25" t="s">
        <v>198</v>
      </c>
      <c r="T30" s="5">
        <v>513</v>
      </c>
      <c r="U30" s="5"/>
      <c r="V30" s="5"/>
      <c r="W30" s="5">
        <v>90.37</v>
      </c>
      <c r="X30" s="5">
        <v>49.94</v>
      </c>
      <c r="Y30" s="5" t="s">
        <v>101</v>
      </c>
      <c r="Z30" s="5">
        <v>254.57</v>
      </c>
      <c r="AA30" s="5"/>
      <c r="AB30" s="5"/>
      <c r="AC30" s="5"/>
      <c r="AD30" s="25" t="s">
        <v>199</v>
      </c>
      <c r="AE30" s="9"/>
      <c r="AF30" s="5"/>
      <c r="AG30" s="5"/>
      <c r="AH30" s="9" t="s">
        <v>200</v>
      </c>
      <c r="AI30" s="5" t="s">
        <v>201</v>
      </c>
      <c r="AJ30" s="9"/>
      <c r="AK30" s="9"/>
      <c r="AL30" s="9"/>
      <c r="AM30" s="5" t="s">
        <v>106</v>
      </c>
      <c r="AN30" s="5"/>
      <c r="AO30" s="5" t="s">
        <v>202</v>
      </c>
    </row>
    <row r="31" spans="1:40" ht="143.25" customHeight="1">
      <c r="A31" s="23" t="s">
        <v>46</v>
      </c>
      <c r="B31" s="24" t="s">
        <v>160</v>
      </c>
      <c r="C31" s="24" t="s">
        <v>161</v>
      </c>
      <c r="D31" s="5" t="s">
        <v>203</v>
      </c>
      <c r="E31" s="5" t="s">
        <v>204</v>
      </c>
      <c r="F31" s="5">
        <v>59272</v>
      </c>
      <c r="G31" s="25" t="s">
        <v>193</v>
      </c>
      <c r="H31" s="26"/>
      <c r="I31" s="5" t="s">
        <v>205</v>
      </c>
      <c r="J31" s="28" t="s">
        <v>206</v>
      </c>
      <c r="K31" s="25">
        <v>8</v>
      </c>
      <c r="L31" s="5">
        <v>1</v>
      </c>
      <c r="M31" s="5" t="s">
        <v>181</v>
      </c>
      <c r="N31" s="5" t="s">
        <v>182</v>
      </c>
      <c r="O31" s="5">
        <v>114162</v>
      </c>
      <c r="P31" s="5">
        <v>6300</v>
      </c>
      <c r="Q31" s="5">
        <v>9720</v>
      </c>
      <c r="R31" s="22">
        <v>5100</v>
      </c>
      <c r="S31" s="25" t="s">
        <v>207</v>
      </c>
      <c r="T31" s="5">
        <v>647.49</v>
      </c>
      <c r="U31" s="5" t="s">
        <v>56</v>
      </c>
      <c r="V31" s="5" t="s">
        <v>56</v>
      </c>
      <c r="W31" s="5">
        <v>164</v>
      </c>
      <c r="X31" s="5">
        <v>55.67</v>
      </c>
      <c r="Y31" s="5" t="s">
        <v>101</v>
      </c>
      <c r="Z31" s="5">
        <v>252.3</v>
      </c>
      <c r="AA31" s="5" t="s">
        <v>184</v>
      </c>
      <c r="AB31" s="5" t="s">
        <v>208</v>
      </c>
      <c r="AC31" s="5" t="s">
        <v>59</v>
      </c>
      <c r="AD31" s="25" t="s">
        <v>209</v>
      </c>
      <c r="AE31" s="5" t="s">
        <v>185</v>
      </c>
      <c r="AF31" s="5" t="s">
        <v>210</v>
      </c>
      <c r="AG31" s="5" t="s">
        <v>211</v>
      </c>
      <c r="AH31" s="9" t="s">
        <v>212</v>
      </c>
      <c r="AI31" s="5" t="s">
        <v>213</v>
      </c>
      <c r="AJ31" s="5" t="s">
        <v>58</v>
      </c>
      <c r="AK31" s="9" t="s">
        <v>214</v>
      </c>
      <c r="AL31" s="9"/>
      <c r="AM31" s="5" t="s">
        <v>176</v>
      </c>
      <c r="AN31" s="5"/>
    </row>
    <row r="32" spans="1:40" ht="178.5" customHeight="1">
      <c r="A32" s="23" t="s">
        <v>46</v>
      </c>
      <c r="B32" s="24" t="s">
        <v>160</v>
      </c>
      <c r="C32" s="24" t="s">
        <v>161</v>
      </c>
      <c r="D32" s="5" t="s">
        <v>215</v>
      </c>
      <c r="E32" s="5" t="s">
        <v>216</v>
      </c>
      <c r="F32" s="5">
        <v>59094</v>
      </c>
      <c r="G32" s="25" t="s">
        <v>217</v>
      </c>
      <c r="H32" s="26"/>
      <c r="I32" s="5" t="s">
        <v>205</v>
      </c>
      <c r="J32" s="28" t="s">
        <v>206</v>
      </c>
      <c r="K32" s="25">
        <v>28</v>
      </c>
      <c r="L32" s="5">
        <v>1</v>
      </c>
      <c r="M32" s="5" t="s">
        <v>181</v>
      </c>
      <c r="N32" s="5" t="s">
        <v>53</v>
      </c>
      <c r="O32" s="5">
        <v>134200</v>
      </c>
      <c r="P32" s="5">
        <v>6300</v>
      </c>
      <c r="Q32" s="5">
        <v>9720</v>
      </c>
      <c r="R32" s="22">
        <v>5100</v>
      </c>
      <c r="S32" s="25" t="s">
        <v>71</v>
      </c>
      <c r="T32" s="5">
        <v>927</v>
      </c>
      <c r="U32" s="5" t="s">
        <v>56</v>
      </c>
      <c r="V32" s="5" t="s">
        <v>56</v>
      </c>
      <c r="W32" s="5">
        <v>141.17</v>
      </c>
      <c r="X32" s="5">
        <v>66.04</v>
      </c>
      <c r="Y32" s="5" t="s">
        <v>124</v>
      </c>
      <c r="Z32" s="5">
        <v>326.24</v>
      </c>
      <c r="AA32" s="5" t="s">
        <v>218</v>
      </c>
      <c r="AB32" s="5" t="s">
        <v>185</v>
      </c>
      <c r="AC32" s="5" t="s">
        <v>59</v>
      </c>
      <c r="AD32" s="25" t="s">
        <v>209</v>
      </c>
      <c r="AE32" s="5" t="s">
        <v>185</v>
      </c>
      <c r="AF32" s="5" t="s">
        <v>210</v>
      </c>
      <c r="AG32" s="5" t="s">
        <v>211</v>
      </c>
      <c r="AH32" s="9" t="s">
        <v>212</v>
      </c>
      <c r="AI32" s="5" t="s">
        <v>219</v>
      </c>
      <c r="AJ32" s="5" t="s">
        <v>89</v>
      </c>
      <c r="AK32" s="9" t="s">
        <v>220</v>
      </c>
      <c r="AL32" s="9"/>
      <c r="AM32" s="5" t="s">
        <v>176</v>
      </c>
      <c r="AN32" s="5"/>
    </row>
    <row r="33" spans="1:41" ht="184.5" customHeight="1">
      <c r="A33" s="23" t="s">
        <v>46</v>
      </c>
      <c r="B33" s="24" t="s">
        <v>160</v>
      </c>
      <c r="C33" s="24" t="s">
        <v>161</v>
      </c>
      <c r="D33" s="5" t="s">
        <v>221</v>
      </c>
      <c r="E33" s="5" t="s">
        <v>222</v>
      </c>
      <c r="F33" s="5"/>
      <c r="G33" s="25"/>
      <c r="H33" s="26"/>
      <c r="I33" s="5" t="s">
        <v>205</v>
      </c>
      <c r="J33" s="28" t="s">
        <v>206</v>
      </c>
      <c r="K33" s="25">
        <v>27</v>
      </c>
      <c r="L33" s="5">
        <v>1</v>
      </c>
      <c r="M33" s="5"/>
      <c r="N33" s="5" t="s">
        <v>182</v>
      </c>
      <c r="O33" s="5"/>
      <c r="P33" s="5"/>
      <c r="Q33" s="5"/>
      <c r="R33" s="22" t="s">
        <v>223</v>
      </c>
      <c r="S33" s="25" t="s">
        <v>224</v>
      </c>
      <c r="T33" s="5">
        <v>927</v>
      </c>
      <c r="U33" s="5"/>
      <c r="V33" s="5"/>
      <c r="W33" s="5">
        <v>207.5</v>
      </c>
      <c r="X33" s="5">
        <v>72.2</v>
      </c>
      <c r="Y33" s="5" t="s">
        <v>124</v>
      </c>
      <c r="Z33" s="5">
        <v>349.45</v>
      </c>
      <c r="AA33" s="5"/>
      <c r="AB33" s="5"/>
      <c r="AC33" s="5"/>
      <c r="AD33" s="29" t="s">
        <v>209</v>
      </c>
      <c r="AE33" s="5"/>
      <c r="AF33" s="5"/>
      <c r="AG33" s="5"/>
      <c r="AH33" s="9" t="s">
        <v>225</v>
      </c>
      <c r="AI33" s="5" t="s">
        <v>226</v>
      </c>
      <c r="AJ33" s="5"/>
      <c r="AK33" s="9"/>
      <c r="AL33" s="9"/>
      <c r="AM33" s="5" t="s">
        <v>106</v>
      </c>
      <c r="AN33" s="5"/>
      <c r="AO33" s="5" t="s">
        <v>227</v>
      </c>
    </row>
    <row r="34" spans="1:41" ht="184.5" customHeight="1">
      <c r="A34" s="23" t="s">
        <v>46</v>
      </c>
      <c r="B34" s="24" t="s">
        <v>160</v>
      </c>
      <c r="C34" s="24" t="s">
        <v>161</v>
      </c>
      <c r="D34" s="5" t="s">
        <v>162</v>
      </c>
      <c r="E34" s="5" t="s">
        <v>228</v>
      </c>
      <c r="F34" s="5">
        <v>59183</v>
      </c>
      <c r="G34" s="25" t="s">
        <v>229</v>
      </c>
      <c r="H34" s="26"/>
      <c r="I34" s="5" t="s">
        <v>230</v>
      </c>
      <c r="J34" s="30" t="s">
        <v>231</v>
      </c>
      <c r="K34" s="25">
        <v>9</v>
      </c>
      <c r="L34" s="5">
        <v>1</v>
      </c>
      <c r="M34" s="5" t="s">
        <v>166</v>
      </c>
      <c r="N34" s="5" t="s">
        <v>182</v>
      </c>
      <c r="O34" s="5">
        <v>97244.28</v>
      </c>
      <c r="P34" s="5">
        <v>6300</v>
      </c>
      <c r="Q34" s="5">
        <v>9720</v>
      </c>
      <c r="R34" s="31" t="s">
        <v>232</v>
      </c>
      <c r="S34" s="29" t="s">
        <v>183</v>
      </c>
      <c r="T34" s="5" t="s">
        <v>233</v>
      </c>
      <c r="U34" s="5" t="s">
        <v>56</v>
      </c>
      <c r="V34" s="5" t="s">
        <v>56</v>
      </c>
      <c r="W34" s="5">
        <v>43.36</v>
      </c>
      <c r="X34" s="5">
        <v>37.95</v>
      </c>
      <c r="Y34" s="5" t="s">
        <v>117</v>
      </c>
      <c r="Z34" s="5">
        <v>219.35</v>
      </c>
      <c r="AA34" s="5" t="s">
        <v>169</v>
      </c>
      <c r="AB34" s="5" t="s">
        <v>58</v>
      </c>
      <c r="AC34" s="32" t="s">
        <v>59</v>
      </c>
      <c r="AD34" s="29" t="s">
        <v>170</v>
      </c>
      <c r="AE34" s="5" t="s">
        <v>89</v>
      </c>
      <c r="AF34" s="5" t="s">
        <v>171</v>
      </c>
      <c r="AG34" s="5" t="s">
        <v>234</v>
      </c>
      <c r="AH34" s="5" t="s">
        <v>235</v>
      </c>
      <c r="AI34" s="5" t="s">
        <v>174</v>
      </c>
      <c r="AJ34" s="5" t="s">
        <v>58</v>
      </c>
      <c r="AK34" s="5" t="s">
        <v>236</v>
      </c>
      <c r="AL34" s="33"/>
      <c r="AM34" s="24" t="s">
        <v>176</v>
      </c>
      <c r="AN34" s="24"/>
      <c r="AO34" s="32" t="s">
        <v>237</v>
      </c>
    </row>
    <row r="35" spans="1:41" ht="184.5" customHeight="1">
      <c r="A35" s="23" t="s">
        <v>46</v>
      </c>
      <c r="B35" s="24" t="s">
        <v>160</v>
      </c>
      <c r="C35" s="24" t="s">
        <v>161</v>
      </c>
      <c r="D35" s="5" t="s">
        <v>162</v>
      </c>
      <c r="E35" s="5" t="s">
        <v>228</v>
      </c>
      <c r="F35" s="5">
        <v>59183</v>
      </c>
      <c r="G35" s="25" t="s">
        <v>229</v>
      </c>
      <c r="H35" s="26"/>
      <c r="I35" s="5" t="s">
        <v>230</v>
      </c>
      <c r="J35" s="30" t="s">
        <v>231</v>
      </c>
      <c r="K35" s="25">
        <v>9</v>
      </c>
      <c r="L35" s="5">
        <v>1</v>
      </c>
      <c r="M35" s="5" t="s">
        <v>166</v>
      </c>
      <c r="N35" s="5" t="s">
        <v>182</v>
      </c>
      <c r="O35" s="5">
        <v>80844.72</v>
      </c>
      <c r="P35" s="5">
        <v>6300</v>
      </c>
      <c r="Q35" s="5">
        <v>9720</v>
      </c>
      <c r="R35" s="22" t="s">
        <v>232</v>
      </c>
      <c r="S35" s="29" t="s">
        <v>183</v>
      </c>
      <c r="T35" s="5" t="s">
        <v>233</v>
      </c>
      <c r="U35" s="5" t="s">
        <v>56</v>
      </c>
      <c r="V35" s="5" t="s">
        <v>56</v>
      </c>
      <c r="W35" s="5">
        <v>38.73</v>
      </c>
      <c r="X35" s="5">
        <v>31.55</v>
      </c>
      <c r="Y35" s="5" t="s">
        <v>117</v>
      </c>
      <c r="Z35" s="5">
        <v>195.29</v>
      </c>
      <c r="AA35" s="5" t="s">
        <v>169</v>
      </c>
      <c r="AB35" s="5" t="s">
        <v>58</v>
      </c>
      <c r="AC35" s="32" t="s">
        <v>59</v>
      </c>
      <c r="AD35" s="34" t="s">
        <v>170</v>
      </c>
      <c r="AE35" s="5" t="s">
        <v>89</v>
      </c>
      <c r="AF35" s="5" t="s">
        <v>171</v>
      </c>
      <c r="AG35" s="5" t="s">
        <v>234</v>
      </c>
      <c r="AH35" s="5" t="s">
        <v>235</v>
      </c>
      <c r="AI35" s="5" t="s">
        <v>174</v>
      </c>
      <c r="AJ35" s="5" t="s">
        <v>58</v>
      </c>
      <c r="AK35" s="5" t="s">
        <v>238</v>
      </c>
      <c r="AL35" s="35"/>
      <c r="AM35" s="19" t="s">
        <v>176</v>
      </c>
      <c r="AN35" s="19"/>
      <c r="AO35" s="36" t="s">
        <v>239</v>
      </c>
    </row>
    <row r="36" spans="1:41" ht="209.25" customHeight="1">
      <c r="A36" s="23" t="s">
        <v>46</v>
      </c>
      <c r="B36" s="24" t="s">
        <v>160</v>
      </c>
      <c r="C36" s="24" t="s">
        <v>161</v>
      </c>
      <c r="D36" s="5" t="s">
        <v>203</v>
      </c>
      <c r="E36" s="24" t="s">
        <v>240</v>
      </c>
      <c r="F36" s="30" t="s">
        <v>241</v>
      </c>
      <c r="G36" s="25"/>
      <c r="H36" s="26"/>
      <c r="I36" s="5" t="s">
        <v>230</v>
      </c>
      <c r="J36" s="37" t="s">
        <v>231</v>
      </c>
      <c r="K36" s="38">
        <v>1</v>
      </c>
      <c r="L36" s="24">
        <v>1</v>
      </c>
      <c r="M36" s="24" t="s">
        <v>166</v>
      </c>
      <c r="N36" s="24" t="s">
        <v>53</v>
      </c>
      <c r="O36" s="24">
        <v>94702.97</v>
      </c>
      <c r="P36" s="24">
        <v>6300</v>
      </c>
      <c r="Q36" s="24">
        <v>9720</v>
      </c>
      <c r="R36" s="39" t="s">
        <v>232</v>
      </c>
      <c r="S36" s="23" t="s">
        <v>242</v>
      </c>
      <c r="T36" s="24" t="s">
        <v>233</v>
      </c>
      <c r="U36" s="24" t="s">
        <v>56</v>
      </c>
      <c r="V36" s="24" t="s">
        <v>56</v>
      </c>
      <c r="W36" s="24">
        <v>23.33</v>
      </c>
      <c r="X36" s="24">
        <v>77.52</v>
      </c>
      <c r="Y36" s="24" t="s">
        <v>124</v>
      </c>
      <c r="Z36" s="24">
        <v>350.97</v>
      </c>
      <c r="AA36" s="24" t="s">
        <v>169</v>
      </c>
      <c r="AB36" s="24" t="s">
        <v>58</v>
      </c>
      <c r="AC36" s="29" t="s">
        <v>59</v>
      </c>
      <c r="AD36" s="23" t="s">
        <v>170</v>
      </c>
      <c r="AE36" s="24" t="s">
        <v>89</v>
      </c>
      <c r="AF36" s="40" t="s">
        <v>243</v>
      </c>
      <c r="AG36" s="41" t="s">
        <v>244</v>
      </c>
      <c r="AH36" s="24" t="s">
        <v>245</v>
      </c>
      <c r="AI36" s="41" t="s">
        <v>174</v>
      </c>
      <c r="AJ36" s="24" t="s">
        <v>58</v>
      </c>
      <c r="AK36" s="24" t="s">
        <v>246</v>
      </c>
      <c r="AL36" s="5"/>
      <c r="AM36" s="5" t="s">
        <v>106</v>
      </c>
      <c r="AN36" s="5"/>
      <c r="AO36" s="5" t="s">
        <v>247</v>
      </c>
    </row>
    <row r="37" spans="1:41" ht="111" customHeight="1">
      <c r="A37" s="5" t="s">
        <v>46</v>
      </c>
      <c r="B37" s="42" t="s">
        <v>47</v>
      </c>
      <c r="C37" s="42" t="s">
        <v>248</v>
      </c>
      <c r="D37" s="42" t="s">
        <v>249</v>
      </c>
      <c r="E37" s="42" t="s">
        <v>250</v>
      </c>
      <c r="F37" s="42">
        <v>33</v>
      </c>
      <c r="G37" s="43" t="s">
        <v>251</v>
      </c>
      <c r="H37" s="42" t="s">
        <v>252</v>
      </c>
      <c r="I37" s="42" t="s">
        <v>253</v>
      </c>
      <c r="J37" s="42">
        <v>445520398</v>
      </c>
      <c r="K37" s="43">
        <v>4</v>
      </c>
      <c r="L37" s="5">
        <v>2</v>
      </c>
      <c r="M37" s="42" t="s">
        <v>254</v>
      </c>
      <c r="N37" s="42" t="s">
        <v>255</v>
      </c>
      <c r="O37" s="44">
        <v>626162.37</v>
      </c>
      <c r="P37" s="45">
        <v>25200</v>
      </c>
      <c r="Q37" s="46">
        <v>29160</v>
      </c>
      <c r="R37" s="47">
        <v>2500</v>
      </c>
      <c r="S37" s="25" t="s">
        <v>256</v>
      </c>
      <c r="T37" s="5" t="s">
        <v>257</v>
      </c>
      <c r="U37" s="5" t="s">
        <v>56</v>
      </c>
      <c r="V37" s="5" t="s">
        <v>56</v>
      </c>
      <c r="W37" s="48">
        <v>94.01</v>
      </c>
      <c r="X37" s="5" t="s">
        <v>258</v>
      </c>
      <c r="Y37" s="5" t="s">
        <v>124</v>
      </c>
      <c r="Z37" s="48">
        <v>331.42</v>
      </c>
      <c r="AA37" s="5" t="s">
        <v>259</v>
      </c>
      <c r="AB37" s="5" t="s">
        <v>58</v>
      </c>
      <c r="AC37" s="5" t="s">
        <v>260</v>
      </c>
      <c r="AD37" s="5" t="s">
        <v>261</v>
      </c>
      <c r="AE37" s="42" t="s">
        <v>58</v>
      </c>
      <c r="AF37" s="42" t="s">
        <v>262</v>
      </c>
      <c r="AG37" s="42" t="s">
        <v>263</v>
      </c>
      <c r="AH37" s="42" t="s">
        <v>264</v>
      </c>
      <c r="AI37" s="42" t="s">
        <v>265</v>
      </c>
      <c r="AJ37" s="42" t="s">
        <v>266</v>
      </c>
      <c r="AK37" s="42" t="s">
        <v>267</v>
      </c>
      <c r="AL37" s="42" t="s">
        <v>268</v>
      </c>
      <c r="AM37" s="42" t="s">
        <v>106</v>
      </c>
      <c r="AN37" s="24"/>
      <c r="AO37" s="5" t="s">
        <v>269</v>
      </c>
    </row>
    <row r="38" spans="1:40" ht="101.25" customHeight="1">
      <c r="A38" s="5"/>
      <c r="B38" s="42"/>
      <c r="C38" s="42"/>
      <c r="D38" s="42"/>
      <c r="E38" s="42"/>
      <c r="F38" s="42"/>
      <c r="G38" s="43"/>
      <c r="H38" s="42"/>
      <c r="I38" s="42"/>
      <c r="J38" s="42"/>
      <c r="K38" s="43"/>
      <c r="L38" s="5"/>
      <c r="M38" s="42"/>
      <c r="N38" s="42"/>
      <c r="O38" s="44"/>
      <c r="P38" s="45"/>
      <c r="Q38" s="46"/>
      <c r="R38" s="47"/>
      <c r="S38" s="25" t="s">
        <v>270</v>
      </c>
      <c r="T38" s="5" t="s">
        <v>271</v>
      </c>
      <c r="U38" s="5" t="s">
        <v>56</v>
      </c>
      <c r="V38" s="5" t="s">
        <v>56</v>
      </c>
      <c r="W38" s="48">
        <v>110.09</v>
      </c>
      <c r="X38" s="5" t="s">
        <v>272</v>
      </c>
      <c r="Y38" s="5" t="s">
        <v>108</v>
      </c>
      <c r="Z38" s="5">
        <v>388.09</v>
      </c>
      <c r="AA38" s="5"/>
      <c r="AB38" s="5"/>
      <c r="AC38" s="5"/>
      <c r="AD38" s="5"/>
      <c r="AE38" s="42"/>
      <c r="AF38" s="42"/>
      <c r="AG38" s="42"/>
      <c r="AH38" s="42"/>
      <c r="AI38" s="42"/>
      <c r="AJ38" s="42"/>
      <c r="AK38" s="42"/>
      <c r="AL38" s="42"/>
      <c r="AM38" s="42"/>
      <c r="AN38" s="24"/>
    </row>
    <row r="39" spans="1:41" ht="174.75" customHeight="1">
      <c r="A39" s="5" t="s">
        <v>46</v>
      </c>
      <c r="B39" s="5" t="s">
        <v>47</v>
      </c>
      <c r="C39" s="5" t="s">
        <v>248</v>
      </c>
      <c r="D39" s="5" t="s">
        <v>273</v>
      </c>
      <c r="E39" s="5" t="s">
        <v>274</v>
      </c>
      <c r="F39" s="5">
        <v>66</v>
      </c>
      <c r="G39" s="25" t="s">
        <v>275</v>
      </c>
      <c r="H39" s="5" t="s">
        <v>276</v>
      </c>
      <c r="I39" s="5" t="s">
        <v>253</v>
      </c>
      <c r="J39" s="49">
        <v>445520398</v>
      </c>
      <c r="K39" s="25">
        <v>5</v>
      </c>
      <c r="L39" s="5">
        <v>1</v>
      </c>
      <c r="M39" s="5" t="s">
        <v>254</v>
      </c>
      <c r="N39" s="5" t="s">
        <v>255</v>
      </c>
      <c r="O39" s="5">
        <v>746463.13</v>
      </c>
      <c r="P39" s="5">
        <v>12600</v>
      </c>
      <c r="Q39" s="5">
        <v>9720</v>
      </c>
      <c r="R39" s="22">
        <v>2500</v>
      </c>
      <c r="S39" s="25" t="s">
        <v>277</v>
      </c>
      <c r="T39" s="5" t="s">
        <v>278</v>
      </c>
      <c r="U39" s="5" t="s">
        <v>56</v>
      </c>
      <c r="V39" s="5" t="s">
        <v>56</v>
      </c>
      <c r="W39" s="48">
        <v>106.68</v>
      </c>
      <c r="X39" s="5" t="s">
        <v>279</v>
      </c>
      <c r="Y39" s="5" t="s">
        <v>108</v>
      </c>
      <c r="Z39" s="5">
        <v>384.5</v>
      </c>
      <c r="AA39" s="24" t="s">
        <v>280</v>
      </c>
      <c r="AB39" s="24" t="s">
        <v>58</v>
      </c>
      <c r="AC39" s="5" t="s">
        <v>281</v>
      </c>
      <c r="AD39" s="50" t="s">
        <v>261</v>
      </c>
      <c r="AE39" s="5" t="s">
        <v>58</v>
      </c>
      <c r="AF39" s="5" t="s">
        <v>282</v>
      </c>
      <c r="AG39" s="5" t="s">
        <v>283</v>
      </c>
      <c r="AH39" s="5" t="s">
        <v>284</v>
      </c>
      <c r="AI39" s="5" t="s">
        <v>285</v>
      </c>
      <c r="AJ39" s="5" t="s">
        <v>266</v>
      </c>
      <c r="AK39" s="5" t="s">
        <v>267</v>
      </c>
      <c r="AL39" s="50" t="s">
        <v>286</v>
      </c>
      <c r="AM39" s="5" t="s">
        <v>106</v>
      </c>
      <c r="AN39" s="5"/>
      <c r="AO39" s="5" t="s">
        <v>287</v>
      </c>
    </row>
    <row r="40" spans="1:41" ht="163.5" customHeight="1">
      <c r="A40" s="5" t="s">
        <v>46</v>
      </c>
      <c r="B40" s="5" t="s">
        <v>47</v>
      </c>
      <c r="C40" s="5" t="s">
        <v>248</v>
      </c>
      <c r="D40" s="5" t="s">
        <v>288</v>
      </c>
      <c r="E40" s="5" t="s">
        <v>289</v>
      </c>
      <c r="F40" s="5">
        <v>385</v>
      </c>
      <c r="G40" s="25" t="s">
        <v>290</v>
      </c>
      <c r="H40" s="5" t="s">
        <v>291</v>
      </c>
      <c r="I40" s="5" t="s">
        <v>253</v>
      </c>
      <c r="J40" s="50">
        <v>445520398</v>
      </c>
      <c r="K40" s="25">
        <v>6</v>
      </c>
      <c r="L40" s="5">
        <v>1</v>
      </c>
      <c r="M40" s="5" t="s">
        <v>254</v>
      </c>
      <c r="N40" s="5" t="s">
        <v>255</v>
      </c>
      <c r="O40" s="5">
        <v>1071130.36</v>
      </c>
      <c r="P40" s="5">
        <v>12600</v>
      </c>
      <c r="Q40" s="5">
        <v>9720</v>
      </c>
      <c r="R40" s="22">
        <v>2500</v>
      </c>
      <c r="S40" s="23" t="s">
        <v>292</v>
      </c>
      <c r="T40" s="24" t="s">
        <v>257</v>
      </c>
      <c r="U40" s="5" t="s">
        <v>56</v>
      </c>
      <c r="V40" s="5" t="s">
        <v>56</v>
      </c>
      <c r="W40" s="5">
        <v>90.91</v>
      </c>
      <c r="X40" s="5">
        <v>72</v>
      </c>
      <c r="Y40" s="5" t="s">
        <v>124</v>
      </c>
      <c r="Z40" s="5">
        <v>334.16</v>
      </c>
      <c r="AA40" s="24" t="s">
        <v>280</v>
      </c>
      <c r="AB40" s="24" t="s">
        <v>58</v>
      </c>
      <c r="AC40" s="5" t="s">
        <v>281</v>
      </c>
      <c r="AD40" s="51" t="s">
        <v>293</v>
      </c>
      <c r="AE40" s="5" t="s">
        <v>58</v>
      </c>
      <c r="AF40" s="5" t="s">
        <v>282</v>
      </c>
      <c r="AG40" s="5" t="s">
        <v>283</v>
      </c>
      <c r="AH40" s="5" t="s">
        <v>294</v>
      </c>
      <c r="AI40" s="5" t="s">
        <v>295</v>
      </c>
      <c r="AJ40" s="5" t="s">
        <v>266</v>
      </c>
      <c r="AK40" s="5" t="s">
        <v>267</v>
      </c>
      <c r="AL40" s="49" t="s">
        <v>268</v>
      </c>
      <c r="AM40" s="5" t="s">
        <v>106</v>
      </c>
      <c r="AN40" s="5"/>
      <c r="AO40" s="5" t="s">
        <v>287</v>
      </c>
    </row>
    <row r="41" spans="1:40" ht="150.75" customHeight="1">
      <c r="A41" s="5" t="s">
        <v>46</v>
      </c>
      <c r="B41" s="5" t="s">
        <v>47</v>
      </c>
      <c r="C41" s="5" t="s">
        <v>248</v>
      </c>
      <c r="D41" s="5" t="s">
        <v>296</v>
      </c>
      <c r="E41" s="5" t="s">
        <v>297</v>
      </c>
      <c r="F41" s="5">
        <v>392</v>
      </c>
      <c r="G41" s="25" t="s">
        <v>298</v>
      </c>
      <c r="H41" s="5" t="s">
        <v>299</v>
      </c>
      <c r="I41" s="5" t="s">
        <v>165</v>
      </c>
      <c r="J41" s="52">
        <v>3780721440007</v>
      </c>
      <c r="K41" s="25">
        <v>2</v>
      </c>
      <c r="L41" s="5">
        <v>1</v>
      </c>
      <c r="M41" s="5" t="s">
        <v>300</v>
      </c>
      <c r="N41" s="5" t="s">
        <v>255</v>
      </c>
      <c r="O41" s="5">
        <v>116540</v>
      </c>
      <c r="P41" s="5">
        <v>12600</v>
      </c>
      <c r="Q41" s="5">
        <v>9720</v>
      </c>
      <c r="R41" s="22">
        <v>1500</v>
      </c>
      <c r="S41" s="25" t="s">
        <v>301</v>
      </c>
      <c r="T41" s="46">
        <v>11058</v>
      </c>
      <c r="U41" s="5" t="s">
        <v>56</v>
      </c>
      <c r="V41" s="5" t="s">
        <v>56</v>
      </c>
      <c r="W41" s="5">
        <v>152.24</v>
      </c>
      <c r="X41" s="5">
        <v>35.42</v>
      </c>
      <c r="Y41" s="5" t="s">
        <v>101</v>
      </c>
      <c r="Z41" s="5">
        <v>206</v>
      </c>
      <c r="AA41" s="5" t="s">
        <v>302</v>
      </c>
      <c r="AB41" s="5" t="s">
        <v>58</v>
      </c>
      <c r="AC41" s="5" t="s">
        <v>303</v>
      </c>
      <c r="AD41" s="51" t="s">
        <v>304</v>
      </c>
      <c r="AE41" s="5" t="s">
        <v>266</v>
      </c>
      <c r="AF41" s="5" t="s">
        <v>305</v>
      </c>
      <c r="AG41" s="5" t="s">
        <v>306</v>
      </c>
      <c r="AH41" s="5" t="s">
        <v>294</v>
      </c>
      <c r="AI41" s="5" t="s">
        <v>307</v>
      </c>
      <c r="AJ41" s="5" t="s">
        <v>266</v>
      </c>
      <c r="AK41" s="5" t="s">
        <v>308</v>
      </c>
      <c r="AL41" s="5" t="s">
        <v>309</v>
      </c>
      <c r="AM41" s="5" t="s">
        <v>67</v>
      </c>
      <c r="AN41" s="5"/>
    </row>
    <row r="42" spans="1:40" ht="153.75" customHeight="1">
      <c r="A42" s="5" t="s">
        <v>46</v>
      </c>
      <c r="B42" s="5" t="s">
        <v>47</v>
      </c>
      <c r="C42" s="5" t="s">
        <v>248</v>
      </c>
      <c r="D42" s="5" t="s">
        <v>296</v>
      </c>
      <c r="E42" s="5" t="s">
        <v>310</v>
      </c>
      <c r="F42" s="5">
        <v>392</v>
      </c>
      <c r="G42" s="25"/>
      <c r="H42" s="5" t="s">
        <v>311</v>
      </c>
      <c r="I42" s="5" t="s">
        <v>165</v>
      </c>
      <c r="J42" s="53">
        <v>3780721440007</v>
      </c>
      <c r="K42" s="25">
        <v>1</v>
      </c>
      <c r="L42" s="5">
        <v>1</v>
      </c>
      <c r="M42" s="5" t="s">
        <v>300</v>
      </c>
      <c r="N42" s="5" t="s">
        <v>255</v>
      </c>
      <c r="O42" s="5">
        <v>168250</v>
      </c>
      <c r="P42" s="5">
        <v>6300</v>
      </c>
      <c r="Q42" s="5">
        <v>9720</v>
      </c>
      <c r="R42" s="22">
        <v>1500</v>
      </c>
      <c r="S42" s="25" t="s">
        <v>312</v>
      </c>
      <c r="T42" s="5">
        <v>21558</v>
      </c>
      <c r="U42" s="5" t="s">
        <v>56</v>
      </c>
      <c r="V42" s="5" t="s">
        <v>56</v>
      </c>
      <c r="W42" s="5">
        <v>274.24</v>
      </c>
      <c r="X42" s="5">
        <v>114.17</v>
      </c>
      <c r="Y42" s="5" t="s">
        <v>313</v>
      </c>
      <c r="Z42" s="5">
        <v>441</v>
      </c>
      <c r="AA42" s="5" t="s">
        <v>302</v>
      </c>
      <c r="AB42" s="5" t="s">
        <v>58</v>
      </c>
      <c r="AC42" s="5" t="s">
        <v>303</v>
      </c>
      <c r="AD42" s="51" t="s">
        <v>314</v>
      </c>
      <c r="AE42" s="5" t="s">
        <v>266</v>
      </c>
      <c r="AF42" s="5" t="s">
        <v>305</v>
      </c>
      <c r="AG42" s="5" t="s">
        <v>306</v>
      </c>
      <c r="AH42" s="5" t="s">
        <v>284</v>
      </c>
      <c r="AI42" s="5" t="s">
        <v>315</v>
      </c>
      <c r="AJ42" s="5" t="s">
        <v>266</v>
      </c>
      <c r="AK42" s="5" t="s">
        <v>308</v>
      </c>
      <c r="AL42" s="5" t="s">
        <v>309</v>
      </c>
      <c r="AM42" s="5" t="s">
        <v>67</v>
      </c>
      <c r="AN42" s="5"/>
    </row>
    <row r="43" spans="1:40" ht="47.25">
      <c r="A43" s="5" t="s">
        <v>46</v>
      </c>
      <c r="B43" s="5" t="s">
        <v>47</v>
      </c>
      <c r="C43" s="5" t="s">
        <v>316</v>
      </c>
      <c r="D43" s="5" t="s">
        <v>317</v>
      </c>
      <c r="E43" s="5" t="s">
        <v>318</v>
      </c>
      <c r="F43" s="5">
        <v>59313</v>
      </c>
      <c r="G43" s="25"/>
      <c r="H43" s="5"/>
      <c r="I43" s="5" t="s">
        <v>319</v>
      </c>
      <c r="J43" s="5" t="s">
        <v>320</v>
      </c>
      <c r="K43" s="25">
        <v>18</v>
      </c>
      <c r="L43" s="5">
        <v>1</v>
      </c>
      <c r="M43" s="5" t="s">
        <v>181</v>
      </c>
      <c r="N43" s="5" t="s">
        <v>53</v>
      </c>
      <c r="O43" s="46">
        <v>2731522</v>
      </c>
      <c r="P43" s="46">
        <v>6300</v>
      </c>
      <c r="Q43" s="46">
        <v>6300</v>
      </c>
      <c r="R43" s="22"/>
      <c r="S43" s="25" t="s">
        <v>321</v>
      </c>
      <c r="T43" s="5"/>
      <c r="U43" s="5" t="s">
        <v>56</v>
      </c>
      <c r="V43" s="5" t="s">
        <v>56</v>
      </c>
      <c r="W43" s="5">
        <v>154.69</v>
      </c>
      <c r="X43" s="5">
        <v>88.15</v>
      </c>
      <c r="Y43" s="54" t="s">
        <v>108</v>
      </c>
      <c r="Z43" s="5">
        <v>379</v>
      </c>
      <c r="AA43" s="5" t="s">
        <v>322</v>
      </c>
      <c r="AB43" s="5" t="s">
        <v>58</v>
      </c>
      <c r="AC43" s="5" t="s">
        <v>323</v>
      </c>
      <c r="AD43" s="25"/>
      <c r="AE43" s="5"/>
      <c r="AF43" s="5" t="s">
        <v>324</v>
      </c>
      <c r="AG43" s="5" t="s">
        <v>325</v>
      </c>
      <c r="AH43" s="5"/>
      <c r="AI43" s="5" t="s">
        <v>326</v>
      </c>
      <c r="AJ43" s="5" t="s">
        <v>58</v>
      </c>
      <c r="AK43" s="5"/>
      <c r="AL43" s="5"/>
      <c r="AM43" s="5" t="s">
        <v>67</v>
      </c>
      <c r="AN43" s="5"/>
    </row>
    <row r="44" spans="1:40" ht="47.25">
      <c r="A44" s="5" t="s">
        <v>46</v>
      </c>
      <c r="B44" s="24" t="s">
        <v>47</v>
      </c>
      <c r="C44" s="24" t="s">
        <v>316</v>
      </c>
      <c r="D44" s="24" t="s">
        <v>327</v>
      </c>
      <c r="E44" s="54" t="s">
        <v>328</v>
      </c>
      <c r="F44" s="24">
        <v>59387</v>
      </c>
      <c r="G44" s="23"/>
      <c r="H44" s="24"/>
      <c r="I44" s="24" t="s">
        <v>180</v>
      </c>
      <c r="J44" s="55">
        <v>456503556</v>
      </c>
      <c r="K44" s="23">
        <v>5</v>
      </c>
      <c r="L44" s="5">
        <v>1</v>
      </c>
      <c r="M44" s="24" t="s">
        <v>181</v>
      </c>
      <c r="N44" s="24" t="s">
        <v>53</v>
      </c>
      <c r="O44" s="24">
        <v>843982</v>
      </c>
      <c r="P44" s="24">
        <v>6300</v>
      </c>
      <c r="Q44" s="5">
        <v>6300</v>
      </c>
      <c r="R44" s="32">
        <v>7500</v>
      </c>
      <c r="S44" s="23" t="s">
        <v>329</v>
      </c>
      <c r="T44" s="24">
        <v>1026</v>
      </c>
      <c r="U44" s="24" t="s">
        <v>56</v>
      </c>
      <c r="V44" s="24" t="s">
        <v>56</v>
      </c>
      <c r="W44" s="24">
        <v>86.11</v>
      </c>
      <c r="X44" s="24">
        <v>71.2</v>
      </c>
      <c r="Y44" s="54" t="s">
        <v>124</v>
      </c>
      <c r="Z44" s="24">
        <v>338.91</v>
      </c>
      <c r="AA44" s="24" t="s">
        <v>330</v>
      </c>
      <c r="AB44" s="24" t="s">
        <v>58</v>
      </c>
      <c r="AC44" s="24">
        <v>0</v>
      </c>
      <c r="AD44" s="23"/>
      <c r="AE44" s="24"/>
      <c r="AF44" s="24" t="s">
        <v>331</v>
      </c>
      <c r="AG44" s="24" t="s">
        <v>332</v>
      </c>
      <c r="AH44" s="24"/>
      <c r="AI44" s="24" t="s">
        <v>333</v>
      </c>
      <c r="AJ44" s="24" t="s">
        <v>58</v>
      </c>
      <c r="AK44" s="24"/>
      <c r="AL44" s="24"/>
      <c r="AM44" s="24" t="s">
        <v>67</v>
      </c>
      <c r="AN44" s="24"/>
    </row>
    <row r="45" spans="1:41" ht="93" customHeight="1">
      <c r="A45" s="5" t="s">
        <v>46</v>
      </c>
      <c r="B45" s="5" t="s">
        <v>47</v>
      </c>
      <c r="C45" s="5" t="s">
        <v>334</v>
      </c>
      <c r="D45" s="5" t="s">
        <v>335</v>
      </c>
      <c r="E45" s="54" t="s">
        <v>336</v>
      </c>
      <c r="F45" s="5"/>
      <c r="G45" s="25"/>
      <c r="H45" s="5" t="s">
        <v>337</v>
      </c>
      <c r="I45" s="5" t="s">
        <v>112</v>
      </c>
      <c r="J45" s="10" t="s">
        <v>113</v>
      </c>
      <c r="K45" s="25">
        <v>7</v>
      </c>
      <c r="L45" s="5">
        <v>7</v>
      </c>
      <c r="M45" s="5" t="s">
        <v>181</v>
      </c>
      <c r="N45" s="5" t="s">
        <v>53</v>
      </c>
      <c r="O45" s="5">
        <v>857000</v>
      </c>
      <c r="P45" s="5">
        <v>42000</v>
      </c>
      <c r="Q45" s="5"/>
      <c r="R45" s="22">
        <v>300</v>
      </c>
      <c r="S45" s="25" t="s">
        <v>338</v>
      </c>
      <c r="T45" s="5"/>
      <c r="U45" s="5"/>
      <c r="V45" s="5" t="s">
        <v>56</v>
      </c>
      <c r="W45" s="5">
        <v>96</v>
      </c>
      <c r="X45" s="5">
        <v>45.9</v>
      </c>
      <c r="Y45" s="54" t="s">
        <v>339</v>
      </c>
      <c r="Z45" s="5">
        <v>249.7</v>
      </c>
      <c r="AA45" s="5"/>
      <c r="AB45" s="5"/>
      <c r="AC45" s="5"/>
      <c r="AD45" s="25"/>
      <c r="AE45" s="5"/>
      <c r="AF45" s="5" t="s">
        <v>118</v>
      </c>
      <c r="AG45" s="5"/>
      <c r="AH45" s="5"/>
      <c r="AI45" s="5" t="s">
        <v>340</v>
      </c>
      <c r="AJ45" s="5"/>
      <c r="AK45" s="5"/>
      <c r="AL45" s="5"/>
      <c r="AM45" s="54" t="s">
        <v>67</v>
      </c>
      <c r="AN45" s="5"/>
      <c r="AO45" s="5" t="s">
        <v>341</v>
      </c>
    </row>
    <row r="46" spans="1:41" s="61" customFormat="1" ht="201" customHeight="1">
      <c r="A46" s="5" t="s">
        <v>46</v>
      </c>
      <c r="B46" s="5" t="s">
        <v>47</v>
      </c>
      <c r="C46" s="5" t="s">
        <v>342</v>
      </c>
      <c r="D46" s="5" t="s">
        <v>343</v>
      </c>
      <c r="E46" s="5" t="s">
        <v>344</v>
      </c>
      <c r="F46" s="5"/>
      <c r="G46" s="5"/>
      <c r="H46" s="5"/>
      <c r="I46" s="5" t="s">
        <v>205</v>
      </c>
      <c r="J46" s="56" t="s">
        <v>206</v>
      </c>
      <c r="K46" s="57">
        <v>6</v>
      </c>
      <c r="L46" s="54">
        <v>1</v>
      </c>
      <c r="M46" s="54" t="s">
        <v>181</v>
      </c>
      <c r="N46" s="54" t="s">
        <v>345</v>
      </c>
      <c r="O46" s="54">
        <v>167715</v>
      </c>
      <c r="P46" s="54">
        <v>6100</v>
      </c>
      <c r="Q46" s="54">
        <v>9720</v>
      </c>
      <c r="R46" s="58" t="s">
        <v>346</v>
      </c>
      <c r="S46" s="59" t="s">
        <v>347</v>
      </c>
      <c r="T46" s="60" t="s">
        <v>348</v>
      </c>
      <c r="U46" s="60" t="s">
        <v>349</v>
      </c>
      <c r="V46" s="60" t="s">
        <v>350</v>
      </c>
      <c r="W46" s="54">
        <v>214.5</v>
      </c>
      <c r="X46" s="54">
        <v>85.09</v>
      </c>
      <c r="Y46" s="54" t="s">
        <v>108</v>
      </c>
      <c r="Z46" s="54">
        <v>380.55</v>
      </c>
      <c r="AA46" s="54"/>
      <c r="AB46" s="54"/>
      <c r="AC46" s="54"/>
      <c r="AD46" s="59" t="s">
        <v>351</v>
      </c>
      <c r="AE46" s="60" t="s">
        <v>352</v>
      </c>
      <c r="AF46" s="60" t="s">
        <v>353</v>
      </c>
      <c r="AG46" s="60" t="s">
        <v>354</v>
      </c>
      <c r="AH46" s="60"/>
      <c r="AI46" s="5" t="s">
        <v>355</v>
      </c>
      <c r="AJ46" s="54" t="s">
        <v>89</v>
      </c>
      <c r="AK46" s="54"/>
      <c r="AL46" s="54"/>
      <c r="AM46" s="60" t="s">
        <v>106</v>
      </c>
      <c r="AN46" s="54"/>
      <c r="AO46" s="5" t="s">
        <v>356</v>
      </c>
    </row>
    <row r="47" spans="1:41" s="61" customFormat="1" ht="169.5" customHeight="1">
      <c r="A47" s="5" t="s">
        <v>46</v>
      </c>
      <c r="B47" s="5" t="s">
        <v>47</v>
      </c>
      <c r="C47" s="5" t="s">
        <v>342</v>
      </c>
      <c r="D47" s="5" t="s">
        <v>357</v>
      </c>
      <c r="E47" s="5" t="s">
        <v>358</v>
      </c>
      <c r="F47" s="5"/>
      <c r="G47" s="5"/>
      <c r="H47" s="5"/>
      <c r="I47" s="5" t="s">
        <v>205</v>
      </c>
      <c r="J47" s="62" t="s">
        <v>206</v>
      </c>
      <c r="K47" s="57">
        <v>16</v>
      </c>
      <c r="L47" s="54">
        <v>1</v>
      </c>
      <c r="M47" s="54" t="s">
        <v>181</v>
      </c>
      <c r="N47" s="54" t="s">
        <v>345</v>
      </c>
      <c r="O47" s="54">
        <v>132000</v>
      </c>
      <c r="P47" s="54">
        <v>6100</v>
      </c>
      <c r="Q47" s="54">
        <v>9720</v>
      </c>
      <c r="R47" s="58" t="s">
        <v>346</v>
      </c>
      <c r="S47" s="59" t="s">
        <v>359</v>
      </c>
      <c r="T47" s="60" t="s">
        <v>348</v>
      </c>
      <c r="U47" s="60" t="s">
        <v>349</v>
      </c>
      <c r="V47" s="60" t="s">
        <v>72</v>
      </c>
      <c r="W47" s="54">
        <v>144.47</v>
      </c>
      <c r="X47" s="54">
        <v>68.5</v>
      </c>
      <c r="Y47" s="54" t="s">
        <v>124</v>
      </c>
      <c r="Z47" s="54">
        <v>310.54</v>
      </c>
      <c r="AA47" s="54"/>
      <c r="AB47" s="54"/>
      <c r="AC47" s="54"/>
      <c r="AD47" s="59" t="s">
        <v>360</v>
      </c>
      <c r="AE47" s="60" t="s">
        <v>58</v>
      </c>
      <c r="AF47" s="60" t="s">
        <v>361</v>
      </c>
      <c r="AG47" s="60" t="s">
        <v>362</v>
      </c>
      <c r="AH47" s="60"/>
      <c r="AI47" s="5" t="s">
        <v>363</v>
      </c>
      <c r="AJ47" s="54" t="s">
        <v>266</v>
      </c>
      <c r="AK47" s="54"/>
      <c r="AL47" s="54"/>
      <c r="AM47" s="60" t="s">
        <v>106</v>
      </c>
      <c r="AN47" s="54"/>
      <c r="AO47" s="5" t="s">
        <v>356</v>
      </c>
    </row>
    <row r="48" spans="1:41" s="61" customFormat="1" ht="144" customHeight="1">
      <c r="A48" s="5" t="s">
        <v>46</v>
      </c>
      <c r="B48" s="5" t="s">
        <v>47</v>
      </c>
      <c r="C48" s="5" t="s">
        <v>342</v>
      </c>
      <c r="D48" s="5" t="s">
        <v>364</v>
      </c>
      <c r="E48" s="5" t="s">
        <v>365</v>
      </c>
      <c r="F48" s="5"/>
      <c r="G48" s="5"/>
      <c r="H48" s="5"/>
      <c r="I48" s="5" t="s">
        <v>205</v>
      </c>
      <c r="J48" s="62" t="s">
        <v>206</v>
      </c>
      <c r="K48" s="57">
        <v>18</v>
      </c>
      <c r="L48" s="54">
        <v>1</v>
      </c>
      <c r="M48" s="54" t="s">
        <v>181</v>
      </c>
      <c r="N48" s="54" t="s">
        <v>345</v>
      </c>
      <c r="O48" s="54">
        <v>160000</v>
      </c>
      <c r="P48" s="54">
        <v>6100</v>
      </c>
      <c r="Q48" s="54">
        <v>9720</v>
      </c>
      <c r="R48" s="58" t="s">
        <v>346</v>
      </c>
      <c r="S48" s="59" t="s">
        <v>359</v>
      </c>
      <c r="T48" s="60" t="s">
        <v>348</v>
      </c>
      <c r="U48" s="60" t="s">
        <v>349</v>
      </c>
      <c r="V48" s="60" t="s">
        <v>72</v>
      </c>
      <c r="W48" s="54">
        <v>198</v>
      </c>
      <c r="X48" s="54">
        <v>68.54</v>
      </c>
      <c r="Y48" s="54" t="s">
        <v>124</v>
      </c>
      <c r="Z48" s="54">
        <v>311.17</v>
      </c>
      <c r="AA48" s="54"/>
      <c r="AB48" s="54"/>
      <c r="AC48" s="54"/>
      <c r="AD48" s="59" t="s">
        <v>366</v>
      </c>
      <c r="AE48" s="60" t="s">
        <v>352</v>
      </c>
      <c r="AF48" s="60" t="s">
        <v>367</v>
      </c>
      <c r="AG48" s="60" t="s">
        <v>368</v>
      </c>
      <c r="AH48" s="60"/>
      <c r="AI48" s="5" t="s">
        <v>369</v>
      </c>
      <c r="AJ48" s="54" t="s">
        <v>266</v>
      </c>
      <c r="AK48" s="54"/>
      <c r="AL48" s="54"/>
      <c r="AM48" s="60" t="s">
        <v>106</v>
      </c>
      <c r="AN48" s="54"/>
      <c r="AO48" s="5" t="s">
        <v>356</v>
      </c>
    </row>
    <row r="49" spans="1:41" ht="17.25">
      <c r="A49" s="63"/>
      <c r="B49" s="40"/>
      <c r="C49" s="40"/>
      <c r="D49" s="40"/>
      <c r="E49" s="40"/>
      <c r="F49" s="40"/>
      <c r="G49" s="40"/>
      <c r="H49" s="40"/>
      <c r="I49" s="40"/>
      <c r="J49" s="40"/>
      <c r="K49" s="40"/>
      <c r="L49" s="40"/>
      <c r="M49" s="40"/>
      <c r="N49" s="40"/>
      <c r="O49" s="40"/>
      <c r="P49" s="40"/>
      <c r="Q49" s="40"/>
      <c r="R49" s="40"/>
      <c r="S49" s="40"/>
      <c r="T49" s="40"/>
      <c r="U49" s="61"/>
      <c r="V49" s="61"/>
      <c r="W49" s="61"/>
      <c r="X49" s="61"/>
      <c r="Y49" s="61"/>
      <c r="Z49" s="61"/>
      <c r="AA49" s="61"/>
      <c r="AB49" s="61"/>
      <c r="AC49" s="61"/>
      <c r="AD49" s="64"/>
      <c r="AE49" s="61"/>
      <c r="AF49" s="61"/>
      <c r="AG49" s="61"/>
      <c r="AH49" s="61"/>
      <c r="AI49" s="61"/>
      <c r="AJ49" s="61"/>
      <c r="AK49" s="61"/>
      <c r="AL49" s="61"/>
      <c r="AM49" s="61"/>
      <c r="AN49" s="61"/>
      <c r="AO49" s="40"/>
    </row>
    <row r="50" spans="1:41" ht="17.25">
      <c r="A50" s="63"/>
      <c r="B50" s="40"/>
      <c r="C50" s="40"/>
      <c r="D50" s="40"/>
      <c r="E50" s="40"/>
      <c r="F50" s="40"/>
      <c r="G50" s="40"/>
      <c r="H50" s="40"/>
      <c r="I50" s="40"/>
      <c r="J50" s="40"/>
      <c r="K50" s="40"/>
      <c r="L50" s="40"/>
      <c r="M50" s="40"/>
      <c r="N50" s="40"/>
      <c r="O50" s="40"/>
      <c r="P50" s="40"/>
      <c r="Q50" s="40"/>
      <c r="R50" s="40"/>
      <c r="S50" s="40"/>
      <c r="T50" s="40"/>
      <c r="U50" s="61"/>
      <c r="V50" s="61"/>
      <c r="W50" s="61"/>
      <c r="X50" s="61"/>
      <c r="Y50" s="61"/>
      <c r="Z50" s="61"/>
      <c r="AA50" s="61"/>
      <c r="AB50" s="61"/>
      <c r="AC50" s="61"/>
      <c r="AD50" s="64"/>
      <c r="AE50" s="61"/>
      <c r="AF50" s="61"/>
      <c r="AG50" s="61"/>
      <c r="AH50" s="61"/>
      <c r="AI50" s="61"/>
      <c r="AJ50" s="61"/>
      <c r="AK50" s="61"/>
      <c r="AL50" s="61"/>
      <c r="AM50" s="61"/>
      <c r="AN50" s="61"/>
      <c r="AO50" s="40"/>
    </row>
    <row r="51" spans="8:41" s="2" customFormat="1" ht="23.25" customHeight="1">
      <c r="H51" s="65" t="s">
        <v>370</v>
      </c>
      <c r="Y51" s="61"/>
      <c r="Z51" s="61"/>
      <c r="AA51" s="61"/>
      <c r="AB51" s="61"/>
      <c r="AC51" s="61"/>
      <c r="AD51" s="64"/>
      <c r="AE51" s="61"/>
      <c r="AF51" s="61"/>
      <c r="AG51" s="61"/>
      <c r="AH51" s="61"/>
      <c r="AI51" s="61"/>
      <c r="AJ51" s="61"/>
      <c r="AK51" s="61"/>
      <c r="AL51" s="61"/>
      <c r="AM51" s="61"/>
      <c r="AN51" s="61"/>
      <c r="AO51" s="40"/>
    </row>
    <row r="52" spans="25:41" s="2" customFormat="1" ht="17.25">
      <c r="Y52" s="61"/>
      <c r="Z52" s="61"/>
      <c r="AA52" s="61"/>
      <c r="AB52" s="61"/>
      <c r="AC52" s="61"/>
      <c r="AD52" s="64"/>
      <c r="AE52" s="61"/>
      <c r="AF52" s="61"/>
      <c r="AG52" s="61"/>
      <c r="AH52" s="61"/>
      <c r="AI52" s="61"/>
      <c r="AJ52" s="61"/>
      <c r="AK52" s="61"/>
      <c r="AL52" s="61"/>
      <c r="AM52" s="61"/>
      <c r="AN52" s="61"/>
      <c r="AO52" s="40"/>
    </row>
    <row r="53" spans="2:41" s="2" customFormat="1" ht="17.25" customHeight="1">
      <c r="B53" s="66" t="s">
        <v>371</v>
      </c>
      <c r="C53" s="66"/>
      <c r="D53" s="66"/>
      <c r="E53" s="66"/>
      <c r="F53" s="66"/>
      <c r="G53" s="66"/>
      <c r="H53" s="66"/>
      <c r="I53" s="66"/>
      <c r="J53" s="66"/>
      <c r="K53" s="66"/>
      <c r="L53" s="66"/>
      <c r="M53" s="66"/>
      <c r="N53" s="66"/>
      <c r="O53" s="66"/>
      <c r="P53" s="66"/>
      <c r="Q53" s="66"/>
      <c r="Y53" s="61"/>
      <c r="Z53" s="61"/>
      <c r="AA53" s="61"/>
      <c r="AB53" s="61"/>
      <c r="AC53" s="61"/>
      <c r="AD53" s="64"/>
      <c r="AE53" s="61"/>
      <c r="AF53" s="61"/>
      <c r="AG53" s="61"/>
      <c r="AH53" s="61"/>
      <c r="AI53" s="61"/>
      <c r="AJ53" s="61"/>
      <c r="AK53" s="61"/>
      <c r="AL53" s="61"/>
      <c r="AM53" s="61"/>
      <c r="AN53" s="61"/>
      <c r="AO53" s="40"/>
    </row>
    <row r="54" spans="2:41" s="2" customFormat="1" ht="17.25">
      <c r="B54" s="67"/>
      <c r="C54" s="68"/>
      <c r="D54" s="68"/>
      <c r="E54" s="68"/>
      <c r="F54" s="68"/>
      <c r="G54" s="68"/>
      <c r="H54" s="68"/>
      <c r="I54" s="68"/>
      <c r="J54" s="68"/>
      <c r="K54" s="68"/>
      <c r="L54" s="68"/>
      <c r="M54" s="68"/>
      <c r="N54" s="68"/>
      <c r="O54" s="68"/>
      <c r="P54" s="68"/>
      <c r="Q54" s="69"/>
      <c r="Y54" s="61"/>
      <c r="Z54" s="61"/>
      <c r="AA54" s="61"/>
      <c r="AB54" s="61"/>
      <c r="AC54" s="61"/>
      <c r="AD54" s="64"/>
      <c r="AE54" s="61"/>
      <c r="AF54" s="61"/>
      <c r="AG54" s="61"/>
      <c r="AH54" s="61"/>
      <c r="AI54" s="61"/>
      <c r="AJ54" s="61"/>
      <c r="AK54" s="61"/>
      <c r="AL54" s="61"/>
      <c r="AM54" s="61"/>
      <c r="AN54" s="61"/>
      <c r="AO54" s="40"/>
    </row>
    <row r="55" spans="2:41" s="2" customFormat="1" ht="17.25">
      <c r="B55" s="67"/>
      <c r="C55" s="68"/>
      <c r="D55" s="68"/>
      <c r="E55" s="68"/>
      <c r="F55" s="68"/>
      <c r="G55" s="68"/>
      <c r="H55" s="68"/>
      <c r="I55" s="68"/>
      <c r="J55" s="68"/>
      <c r="K55" s="68"/>
      <c r="L55" s="68"/>
      <c r="M55" s="68"/>
      <c r="N55" s="68"/>
      <c r="O55" s="68"/>
      <c r="P55" s="68"/>
      <c r="Q55" s="69"/>
      <c r="Y55" s="61"/>
      <c r="Z55" s="61"/>
      <c r="AA55" s="61"/>
      <c r="AB55" s="61"/>
      <c r="AC55" s="61"/>
      <c r="AD55" s="64"/>
      <c r="AE55" s="61"/>
      <c r="AF55" s="61"/>
      <c r="AG55" s="61"/>
      <c r="AH55" s="61"/>
      <c r="AI55" s="61"/>
      <c r="AJ55" s="61"/>
      <c r="AK55" s="61"/>
      <c r="AL55" s="61"/>
      <c r="AM55" s="61"/>
      <c r="AN55" s="61"/>
      <c r="AO55" s="40"/>
    </row>
    <row r="56" spans="2:41" s="2" customFormat="1" ht="17.25">
      <c r="B56" s="67"/>
      <c r="C56" s="68"/>
      <c r="D56" s="68"/>
      <c r="E56" s="68"/>
      <c r="F56" s="68"/>
      <c r="G56" s="68"/>
      <c r="H56" s="68"/>
      <c r="I56" s="68"/>
      <c r="J56" s="68"/>
      <c r="K56" s="68"/>
      <c r="L56" s="68"/>
      <c r="M56" s="68"/>
      <c r="N56" s="68"/>
      <c r="O56" s="68"/>
      <c r="P56" s="68"/>
      <c r="Q56" s="69"/>
      <c r="Y56" s="61"/>
      <c r="Z56" s="61"/>
      <c r="AA56" s="61"/>
      <c r="AB56" s="61"/>
      <c r="AC56" s="61"/>
      <c r="AD56" s="64"/>
      <c r="AE56" s="61"/>
      <c r="AF56" s="61"/>
      <c r="AG56" s="61"/>
      <c r="AH56" s="61"/>
      <c r="AI56" s="61"/>
      <c r="AJ56" s="61"/>
      <c r="AK56" s="61"/>
      <c r="AL56" s="61"/>
      <c r="AM56" s="61"/>
      <c r="AN56" s="61"/>
      <c r="AO56" s="40"/>
    </row>
    <row r="57" spans="2:41" s="2" customFormat="1" ht="17.25">
      <c r="B57" s="67"/>
      <c r="C57" s="68"/>
      <c r="D57" s="68"/>
      <c r="E57" s="68"/>
      <c r="F57" s="68"/>
      <c r="G57" s="68"/>
      <c r="H57" s="68"/>
      <c r="I57" s="68"/>
      <c r="J57" s="68"/>
      <c r="K57" s="68"/>
      <c r="L57" s="68"/>
      <c r="M57" s="68"/>
      <c r="N57" s="68"/>
      <c r="O57" s="68"/>
      <c r="P57" s="68"/>
      <c r="Q57" s="69"/>
      <c r="Y57" s="61"/>
      <c r="Z57" s="61"/>
      <c r="AA57" s="61"/>
      <c r="AB57" s="61"/>
      <c r="AC57" s="61"/>
      <c r="AD57" s="64"/>
      <c r="AE57" s="61"/>
      <c r="AF57" s="61"/>
      <c r="AG57" s="61"/>
      <c r="AH57" s="61"/>
      <c r="AI57" s="61"/>
      <c r="AJ57" s="61"/>
      <c r="AK57" s="61"/>
      <c r="AL57" s="61"/>
      <c r="AM57" s="61"/>
      <c r="AN57" s="61"/>
      <c r="AO57" s="40"/>
    </row>
    <row r="58" spans="2:41" s="2" customFormat="1" ht="17.25">
      <c r="B58" s="67"/>
      <c r="C58" s="68"/>
      <c r="D58" s="68"/>
      <c r="E58" s="68"/>
      <c r="F58" s="68"/>
      <c r="G58" s="68"/>
      <c r="H58" s="68"/>
      <c r="I58" s="68"/>
      <c r="J58" s="68"/>
      <c r="K58" s="68"/>
      <c r="L58" s="68"/>
      <c r="M58" s="68"/>
      <c r="N58" s="68"/>
      <c r="O58" s="68"/>
      <c r="P58" s="68"/>
      <c r="Q58" s="69"/>
      <c r="Y58" s="61"/>
      <c r="Z58" s="61"/>
      <c r="AA58" s="61"/>
      <c r="AB58" s="61"/>
      <c r="AC58" s="61"/>
      <c r="AD58" s="64"/>
      <c r="AE58" s="61"/>
      <c r="AF58" s="61"/>
      <c r="AG58" s="61"/>
      <c r="AH58" s="61"/>
      <c r="AI58" s="61"/>
      <c r="AJ58" s="61"/>
      <c r="AK58" s="61"/>
      <c r="AL58" s="61"/>
      <c r="AM58" s="61"/>
      <c r="AN58" s="61"/>
      <c r="AO58" s="40"/>
    </row>
    <row r="59" spans="2:41" s="2" customFormat="1" ht="17.25">
      <c r="B59" s="67"/>
      <c r="C59" s="68"/>
      <c r="D59" s="68"/>
      <c r="E59" s="68"/>
      <c r="F59" s="68"/>
      <c r="G59" s="68"/>
      <c r="H59" s="68"/>
      <c r="I59" s="68"/>
      <c r="J59" s="68"/>
      <c r="K59" s="68"/>
      <c r="L59" s="68"/>
      <c r="M59" s="68"/>
      <c r="N59" s="68"/>
      <c r="O59" s="68"/>
      <c r="P59" s="68"/>
      <c r="Q59" s="69"/>
      <c r="Y59" s="61"/>
      <c r="Z59" s="61"/>
      <c r="AA59" s="61"/>
      <c r="AB59" s="61"/>
      <c r="AC59" s="61"/>
      <c r="AD59" s="64"/>
      <c r="AE59" s="61"/>
      <c r="AF59" s="61"/>
      <c r="AG59" s="61"/>
      <c r="AH59" s="61"/>
      <c r="AI59" s="61"/>
      <c r="AJ59" s="61"/>
      <c r="AK59" s="61"/>
      <c r="AL59" s="61"/>
      <c r="AM59" s="61"/>
      <c r="AN59" s="61"/>
      <c r="AO59" s="40"/>
    </row>
    <row r="60" spans="2:41" s="2" customFormat="1" ht="17.25">
      <c r="B60" s="67"/>
      <c r="C60" s="68"/>
      <c r="D60" s="68"/>
      <c r="E60" s="68"/>
      <c r="F60" s="68"/>
      <c r="G60" s="68"/>
      <c r="H60" s="68"/>
      <c r="I60" s="68"/>
      <c r="J60" s="68"/>
      <c r="K60" s="68"/>
      <c r="L60" s="68"/>
      <c r="M60" s="68"/>
      <c r="N60" s="68"/>
      <c r="O60" s="68"/>
      <c r="P60" s="68"/>
      <c r="Q60" s="69"/>
      <c r="Y60" s="61"/>
      <c r="Z60" s="61"/>
      <c r="AA60" s="61"/>
      <c r="AB60" s="61"/>
      <c r="AC60" s="61"/>
      <c r="AD60" s="64"/>
      <c r="AE60" s="61"/>
      <c r="AF60" s="61"/>
      <c r="AG60" s="61"/>
      <c r="AH60" s="61"/>
      <c r="AI60" s="61"/>
      <c r="AJ60" s="61"/>
      <c r="AK60" s="61"/>
      <c r="AL60" s="61"/>
      <c r="AM60" s="61"/>
      <c r="AN60" s="61"/>
      <c r="AO60" s="40"/>
    </row>
    <row r="61" spans="2:41" s="2" customFormat="1" ht="17.25">
      <c r="B61" s="67"/>
      <c r="C61" s="68"/>
      <c r="D61" s="68"/>
      <c r="E61" s="68"/>
      <c r="F61" s="68"/>
      <c r="G61" s="68"/>
      <c r="H61" s="68"/>
      <c r="I61" s="68"/>
      <c r="J61" s="68"/>
      <c r="K61" s="68"/>
      <c r="L61" s="68"/>
      <c r="M61" s="68"/>
      <c r="N61" s="68"/>
      <c r="O61" s="68"/>
      <c r="P61" s="68"/>
      <c r="Q61" s="69"/>
      <c r="Y61" s="61"/>
      <c r="Z61" s="61"/>
      <c r="AA61" s="61"/>
      <c r="AB61" s="61"/>
      <c r="AC61" s="61"/>
      <c r="AD61" s="64"/>
      <c r="AE61" s="61"/>
      <c r="AF61" s="61"/>
      <c r="AG61" s="61"/>
      <c r="AH61" s="61"/>
      <c r="AI61" s="61"/>
      <c r="AJ61" s="61"/>
      <c r="AK61" s="61"/>
      <c r="AL61" s="61"/>
      <c r="AM61" s="61"/>
      <c r="AN61" s="61"/>
      <c r="AO61" s="40"/>
    </row>
    <row r="62" spans="2:41" s="2" customFormat="1" ht="17.25">
      <c r="B62" s="67"/>
      <c r="C62" s="68"/>
      <c r="D62" s="68"/>
      <c r="E62" s="68"/>
      <c r="F62" s="68"/>
      <c r="G62" s="68"/>
      <c r="H62" s="68"/>
      <c r="I62" s="68"/>
      <c r="J62" s="68"/>
      <c r="K62" s="68"/>
      <c r="L62" s="68"/>
      <c r="M62" s="68"/>
      <c r="N62" s="68"/>
      <c r="O62" s="68"/>
      <c r="P62" s="68"/>
      <c r="Q62" s="69"/>
      <c r="Y62" s="61"/>
      <c r="Z62" s="61"/>
      <c r="AA62" s="61"/>
      <c r="AB62" s="61"/>
      <c r="AC62" s="61"/>
      <c r="AD62" s="64"/>
      <c r="AE62" s="61"/>
      <c r="AF62" s="61"/>
      <c r="AG62" s="61"/>
      <c r="AH62" s="61"/>
      <c r="AI62" s="61"/>
      <c r="AJ62" s="61"/>
      <c r="AK62" s="61"/>
      <c r="AL62" s="61"/>
      <c r="AM62" s="61"/>
      <c r="AN62" s="61"/>
      <c r="AO62" s="40"/>
    </row>
    <row r="63" spans="2:41" s="2" customFormat="1" ht="17.25">
      <c r="B63" s="67"/>
      <c r="C63" s="68"/>
      <c r="D63" s="68"/>
      <c r="E63" s="68"/>
      <c r="F63" s="68"/>
      <c r="G63" s="68"/>
      <c r="H63" s="68"/>
      <c r="I63" s="68"/>
      <c r="J63" s="68"/>
      <c r="K63" s="68"/>
      <c r="L63" s="68"/>
      <c r="M63" s="68"/>
      <c r="N63" s="68"/>
      <c r="O63" s="68"/>
      <c r="P63" s="68"/>
      <c r="Q63" s="69"/>
      <c r="Y63" s="61"/>
      <c r="Z63" s="61"/>
      <c r="AA63" s="61"/>
      <c r="AB63" s="61"/>
      <c r="AC63" s="61"/>
      <c r="AD63" s="64"/>
      <c r="AE63" s="61"/>
      <c r="AF63" s="61"/>
      <c r="AG63" s="61"/>
      <c r="AH63" s="61"/>
      <c r="AI63" s="61"/>
      <c r="AJ63" s="61"/>
      <c r="AK63" s="61"/>
      <c r="AL63" s="61"/>
      <c r="AM63" s="61"/>
      <c r="AN63" s="61"/>
      <c r="AO63" s="40"/>
    </row>
    <row r="64" spans="2:41" s="2" customFormat="1" ht="17.25">
      <c r="B64" s="67"/>
      <c r="C64" s="68"/>
      <c r="D64" s="68"/>
      <c r="E64" s="68"/>
      <c r="F64" s="68"/>
      <c r="G64" s="68"/>
      <c r="H64" s="68"/>
      <c r="I64" s="68"/>
      <c r="J64" s="68"/>
      <c r="K64" s="68"/>
      <c r="L64" s="68"/>
      <c r="M64" s="68"/>
      <c r="N64" s="68"/>
      <c r="O64" s="68"/>
      <c r="P64" s="68"/>
      <c r="Q64" s="69"/>
      <c r="Y64" s="61"/>
      <c r="Z64" s="61"/>
      <c r="AA64" s="61"/>
      <c r="AB64" s="61"/>
      <c r="AC64" s="61"/>
      <c r="AD64" s="64"/>
      <c r="AE64" s="61"/>
      <c r="AF64" s="61"/>
      <c r="AG64" s="61"/>
      <c r="AH64" s="61"/>
      <c r="AI64" s="61"/>
      <c r="AJ64" s="61"/>
      <c r="AK64" s="61"/>
      <c r="AL64" s="61"/>
      <c r="AM64" s="61"/>
      <c r="AN64" s="61"/>
      <c r="AO64" s="40"/>
    </row>
    <row r="65" spans="2:41" s="2" customFormat="1" ht="17.25">
      <c r="B65" s="67"/>
      <c r="C65" s="68"/>
      <c r="D65" s="68"/>
      <c r="E65" s="68"/>
      <c r="F65" s="68"/>
      <c r="G65" s="68"/>
      <c r="H65" s="68"/>
      <c r="I65" s="68"/>
      <c r="J65" s="68"/>
      <c r="K65" s="68"/>
      <c r="L65" s="68"/>
      <c r="M65" s="68"/>
      <c r="N65" s="68"/>
      <c r="O65" s="68"/>
      <c r="P65" s="68"/>
      <c r="Q65" s="69"/>
      <c r="Y65" s="61"/>
      <c r="Z65" s="61"/>
      <c r="AA65" s="61"/>
      <c r="AB65" s="61"/>
      <c r="AC65" s="61"/>
      <c r="AD65" s="64"/>
      <c r="AE65" s="61"/>
      <c r="AF65" s="61"/>
      <c r="AG65" s="61"/>
      <c r="AH65" s="61"/>
      <c r="AI65" s="61"/>
      <c r="AJ65" s="61"/>
      <c r="AK65" s="61"/>
      <c r="AL65" s="61"/>
      <c r="AM65" s="61"/>
      <c r="AN65" s="61"/>
      <c r="AO65" s="40"/>
    </row>
    <row r="66" spans="2:41" s="2" customFormat="1" ht="17.25">
      <c r="B66" s="67"/>
      <c r="C66" s="68"/>
      <c r="D66" s="68"/>
      <c r="E66" s="68"/>
      <c r="F66" s="68"/>
      <c r="G66" s="68"/>
      <c r="H66" s="68"/>
      <c r="I66" s="68"/>
      <c r="J66" s="68"/>
      <c r="K66" s="68"/>
      <c r="L66" s="68"/>
      <c r="M66" s="68"/>
      <c r="N66" s="68"/>
      <c r="O66" s="68"/>
      <c r="P66" s="68"/>
      <c r="Q66" s="69"/>
      <c r="Y66" s="61"/>
      <c r="Z66" s="61"/>
      <c r="AA66" s="61"/>
      <c r="AB66" s="61"/>
      <c r="AC66" s="61"/>
      <c r="AD66" s="64"/>
      <c r="AE66" s="61"/>
      <c r="AF66" s="61"/>
      <c r="AG66" s="61"/>
      <c r="AH66" s="61"/>
      <c r="AI66" s="61"/>
      <c r="AJ66" s="61"/>
      <c r="AK66" s="61"/>
      <c r="AL66" s="61"/>
      <c r="AM66" s="61"/>
      <c r="AN66" s="61"/>
      <c r="AO66" s="40"/>
    </row>
    <row r="67" spans="2:41" s="2" customFormat="1" ht="17.25">
      <c r="B67" s="67"/>
      <c r="C67" s="68"/>
      <c r="D67" s="68"/>
      <c r="E67" s="68"/>
      <c r="F67" s="68"/>
      <c r="G67" s="68"/>
      <c r="H67" s="68"/>
      <c r="I67" s="68"/>
      <c r="J67" s="68"/>
      <c r="K67" s="68"/>
      <c r="L67" s="68"/>
      <c r="M67" s="68"/>
      <c r="N67" s="68"/>
      <c r="O67" s="68"/>
      <c r="P67" s="68"/>
      <c r="Q67" s="69"/>
      <c r="Y67" s="61"/>
      <c r="Z67" s="61"/>
      <c r="AA67" s="61"/>
      <c r="AB67" s="61"/>
      <c r="AC67" s="61"/>
      <c r="AD67" s="64"/>
      <c r="AE67" s="61"/>
      <c r="AF67" s="61"/>
      <c r="AG67" s="61"/>
      <c r="AH67" s="61"/>
      <c r="AI67" s="61"/>
      <c r="AJ67" s="61"/>
      <c r="AK67" s="61"/>
      <c r="AL67" s="61"/>
      <c r="AM67" s="61"/>
      <c r="AN67" s="61"/>
      <c r="AO67" s="40"/>
    </row>
    <row r="68" spans="2:41" s="2" customFormat="1" ht="17.25">
      <c r="B68" s="67"/>
      <c r="C68" s="68"/>
      <c r="D68" s="68"/>
      <c r="E68" s="68"/>
      <c r="F68" s="68"/>
      <c r="G68" s="68"/>
      <c r="H68" s="68"/>
      <c r="I68" s="68"/>
      <c r="J68" s="68"/>
      <c r="K68" s="68"/>
      <c r="L68" s="68"/>
      <c r="M68" s="68"/>
      <c r="N68" s="68"/>
      <c r="O68" s="68"/>
      <c r="P68" s="68"/>
      <c r="Q68" s="69"/>
      <c r="Y68" s="61"/>
      <c r="Z68" s="61"/>
      <c r="AA68" s="61"/>
      <c r="AB68" s="61"/>
      <c r="AC68" s="61"/>
      <c r="AD68" s="64"/>
      <c r="AE68" s="61"/>
      <c r="AF68" s="61"/>
      <c r="AG68" s="61"/>
      <c r="AH68" s="61"/>
      <c r="AI68" s="61"/>
      <c r="AJ68" s="61"/>
      <c r="AK68" s="61"/>
      <c r="AL68" s="61"/>
      <c r="AM68" s="61"/>
      <c r="AN68" s="61"/>
      <c r="AO68" s="40"/>
    </row>
    <row r="69" spans="2:41" s="2" customFormat="1" ht="17.25">
      <c r="B69" s="67"/>
      <c r="C69" s="68"/>
      <c r="D69" s="68"/>
      <c r="E69" s="68"/>
      <c r="F69" s="68"/>
      <c r="G69" s="68"/>
      <c r="H69" s="68"/>
      <c r="I69" s="68"/>
      <c r="J69" s="68"/>
      <c r="K69" s="68"/>
      <c r="L69" s="68"/>
      <c r="M69" s="68"/>
      <c r="N69" s="68"/>
      <c r="O69" s="68"/>
      <c r="P69" s="68"/>
      <c r="Q69" s="69"/>
      <c r="Y69" s="61"/>
      <c r="Z69" s="61"/>
      <c r="AA69" s="61"/>
      <c r="AB69" s="61"/>
      <c r="AC69" s="61"/>
      <c r="AD69" s="64"/>
      <c r="AE69" s="61"/>
      <c r="AF69" s="61"/>
      <c r="AG69" s="61"/>
      <c r="AH69" s="61"/>
      <c r="AI69" s="61"/>
      <c r="AJ69" s="61"/>
      <c r="AK69" s="61"/>
      <c r="AL69" s="61"/>
      <c r="AM69" s="61"/>
      <c r="AN69" s="61"/>
      <c r="AO69" s="40"/>
    </row>
    <row r="70" spans="2:41" s="2" customFormat="1" ht="17.25">
      <c r="B70" s="67"/>
      <c r="C70" s="68"/>
      <c r="D70" s="68"/>
      <c r="E70" s="68"/>
      <c r="F70" s="68"/>
      <c r="G70" s="68"/>
      <c r="H70" s="68"/>
      <c r="I70" s="68"/>
      <c r="J70" s="68"/>
      <c r="K70" s="68"/>
      <c r="L70" s="68"/>
      <c r="M70" s="68"/>
      <c r="N70" s="68"/>
      <c r="O70" s="68"/>
      <c r="P70" s="68"/>
      <c r="Q70" s="69"/>
      <c r="Y70" s="61"/>
      <c r="Z70" s="61"/>
      <c r="AA70" s="61"/>
      <c r="AB70" s="61"/>
      <c r="AC70" s="61"/>
      <c r="AD70" s="64"/>
      <c r="AE70" s="61"/>
      <c r="AF70" s="61"/>
      <c r="AG70" s="61"/>
      <c r="AH70" s="61"/>
      <c r="AI70" s="61"/>
      <c r="AJ70" s="61"/>
      <c r="AK70" s="61"/>
      <c r="AL70" s="61"/>
      <c r="AM70" s="61"/>
      <c r="AN70" s="61"/>
      <c r="AO70" s="40"/>
    </row>
    <row r="71" spans="2:41" s="2" customFormat="1" ht="17.25">
      <c r="B71" s="67"/>
      <c r="C71" s="68"/>
      <c r="D71" s="68"/>
      <c r="E71" s="68"/>
      <c r="F71" s="68"/>
      <c r="G71" s="68"/>
      <c r="H71" s="68"/>
      <c r="I71" s="68"/>
      <c r="J71" s="68"/>
      <c r="K71" s="68"/>
      <c r="L71" s="68"/>
      <c r="M71" s="68"/>
      <c r="N71" s="68"/>
      <c r="O71" s="68"/>
      <c r="P71" s="68"/>
      <c r="Q71" s="69"/>
      <c r="Y71" s="61"/>
      <c r="Z71" s="61"/>
      <c r="AA71" s="61"/>
      <c r="AB71" s="61"/>
      <c r="AC71" s="61"/>
      <c r="AD71" s="64"/>
      <c r="AE71" s="61"/>
      <c r="AF71" s="61"/>
      <c r="AG71" s="61"/>
      <c r="AH71" s="61"/>
      <c r="AI71" s="61"/>
      <c r="AJ71" s="61"/>
      <c r="AK71" s="61"/>
      <c r="AL71" s="61"/>
      <c r="AM71" s="61"/>
      <c r="AN71" s="61"/>
      <c r="AO71" s="40"/>
    </row>
    <row r="72" spans="2:41" s="2" customFormat="1" ht="17.25">
      <c r="B72" s="67"/>
      <c r="C72" s="68"/>
      <c r="D72" s="68"/>
      <c r="E72" s="68"/>
      <c r="F72" s="68"/>
      <c r="G72" s="68"/>
      <c r="H72" s="68"/>
      <c r="I72" s="68"/>
      <c r="J72" s="68"/>
      <c r="K72" s="68"/>
      <c r="L72" s="68"/>
      <c r="M72" s="68"/>
      <c r="N72" s="68"/>
      <c r="O72" s="68"/>
      <c r="P72" s="68"/>
      <c r="Q72" s="69"/>
      <c r="Y72" s="61"/>
      <c r="Z72" s="61"/>
      <c r="AA72" s="61"/>
      <c r="AB72" s="61"/>
      <c r="AC72" s="61"/>
      <c r="AD72" s="64"/>
      <c r="AE72" s="61"/>
      <c r="AF72" s="61"/>
      <c r="AG72" s="61"/>
      <c r="AH72" s="61"/>
      <c r="AI72" s="61"/>
      <c r="AJ72" s="61"/>
      <c r="AK72" s="61"/>
      <c r="AL72" s="61"/>
      <c r="AM72" s="61"/>
      <c r="AN72" s="61"/>
      <c r="AO72" s="40"/>
    </row>
    <row r="73" spans="2:41" s="2" customFormat="1" ht="17.25">
      <c r="B73" s="67"/>
      <c r="C73" s="68"/>
      <c r="D73" s="68"/>
      <c r="E73" s="68"/>
      <c r="F73" s="68"/>
      <c r="G73" s="68"/>
      <c r="H73" s="68"/>
      <c r="I73" s="68"/>
      <c r="J73" s="68"/>
      <c r="K73" s="68"/>
      <c r="L73" s="68"/>
      <c r="M73" s="68"/>
      <c r="N73" s="68"/>
      <c r="O73" s="68"/>
      <c r="P73" s="68"/>
      <c r="Q73" s="69"/>
      <c r="Y73" s="61"/>
      <c r="Z73" s="61"/>
      <c r="AA73" s="61"/>
      <c r="AB73" s="61"/>
      <c r="AC73" s="61"/>
      <c r="AD73" s="64"/>
      <c r="AE73" s="61"/>
      <c r="AF73" s="61"/>
      <c r="AG73" s="61"/>
      <c r="AH73" s="61"/>
      <c r="AI73" s="61"/>
      <c r="AJ73" s="61"/>
      <c r="AK73" s="61"/>
      <c r="AL73" s="61"/>
      <c r="AM73" s="61"/>
      <c r="AN73" s="61"/>
      <c r="AO73" s="40"/>
    </row>
    <row r="74" spans="1:17" ht="17.25">
      <c r="A74" s="2"/>
      <c r="B74" s="67"/>
      <c r="C74" s="68"/>
      <c r="D74" s="68"/>
      <c r="E74" s="68"/>
      <c r="F74" s="68"/>
      <c r="G74" s="68"/>
      <c r="H74" s="68"/>
      <c r="I74" s="68"/>
      <c r="J74" s="68"/>
      <c r="K74" s="68"/>
      <c r="L74" s="68"/>
      <c r="M74" s="68"/>
      <c r="N74" s="68"/>
      <c r="O74" s="68"/>
      <c r="P74" s="68"/>
      <c r="Q74" s="69"/>
    </row>
    <row r="75" spans="1:17" ht="17.25">
      <c r="A75" s="2"/>
      <c r="B75" s="67"/>
      <c r="C75" s="68"/>
      <c r="D75" s="68"/>
      <c r="E75" s="68"/>
      <c r="F75" s="68"/>
      <c r="G75" s="68"/>
      <c r="H75" s="68"/>
      <c r="I75" s="68"/>
      <c r="J75" s="68"/>
      <c r="K75" s="68"/>
      <c r="L75" s="68"/>
      <c r="M75" s="68"/>
      <c r="N75" s="68"/>
      <c r="O75" s="68"/>
      <c r="P75" s="68"/>
      <c r="Q75" s="69"/>
    </row>
    <row r="76" spans="1:17" ht="17.25">
      <c r="A76" s="2"/>
      <c r="B76" s="67"/>
      <c r="C76" s="68"/>
      <c r="D76" s="68"/>
      <c r="E76" s="68"/>
      <c r="F76" s="68"/>
      <c r="G76" s="68"/>
      <c r="H76" s="68"/>
      <c r="I76" s="68"/>
      <c r="J76" s="68"/>
      <c r="K76" s="68"/>
      <c r="L76" s="68"/>
      <c r="M76" s="68"/>
      <c r="N76" s="68"/>
      <c r="O76" s="68"/>
      <c r="P76" s="68"/>
      <c r="Q76" s="69"/>
    </row>
    <row r="77" spans="1:17" ht="17.25">
      <c r="A77" s="2"/>
      <c r="B77" s="67"/>
      <c r="C77" s="68"/>
      <c r="D77" s="68"/>
      <c r="E77" s="68"/>
      <c r="F77" s="68"/>
      <c r="G77" s="68"/>
      <c r="H77" s="68"/>
      <c r="I77" s="68"/>
      <c r="J77" s="68"/>
      <c r="K77" s="68"/>
      <c r="L77" s="68"/>
      <c r="M77" s="68"/>
      <c r="N77" s="68"/>
      <c r="O77" s="68"/>
      <c r="P77" s="68"/>
      <c r="Q77" s="69"/>
    </row>
    <row r="78" spans="1:17" ht="17.25">
      <c r="A78" s="2"/>
      <c r="B78" s="67"/>
      <c r="C78" s="68"/>
      <c r="D78" s="68"/>
      <c r="E78" s="68"/>
      <c r="F78" s="68"/>
      <c r="G78" s="68"/>
      <c r="H78" s="68"/>
      <c r="I78" s="68"/>
      <c r="J78" s="68"/>
      <c r="K78" s="68"/>
      <c r="L78" s="68"/>
      <c r="M78" s="68"/>
      <c r="N78" s="68"/>
      <c r="O78" s="68"/>
      <c r="P78" s="68"/>
      <c r="Q78" s="69"/>
    </row>
    <row r="79" spans="1:17" ht="17.25">
      <c r="A79" s="2"/>
      <c r="B79" s="67"/>
      <c r="C79" s="68"/>
      <c r="D79" s="68"/>
      <c r="E79" s="68"/>
      <c r="F79" s="68"/>
      <c r="G79" s="68"/>
      <c r="H79" s="68"/>
      <c r="I79" s="68"/>
      <c r="J79" s="68"/>
      <c r="K79" s="68"/>
      <c r="L79" s="68"/>
      <c r="M79" s="68"/>
      <c r="N79" s="68"/>
      <c r="O79" s="68"/>
      <c r="P79" s="68"/>
      <c r="Q79" s="69"/>
    </row>
    <row r="80" spans="1:17" ht="17.25">
      <c r="A80" s="2"/>
      <c r="B80" s="67"/>
      <c r="C80" s="68"/>
      <c r="D80" s="68"/>
      <c r="E80" s="68"/>
      <c r="F80" s="68"/>
      <c r="G80" s="68"/>
      <c r="H80" s="68"/>
      <c r="I80" s="68"/>
      <c r="J80" s="68"/>
      <c r="K80" s="68"/>
      <c r="L80" s="68"/>
      <c r="M80" s="68"/>
      <c r="N80" s="68"/>
      <c r="O80" s="68"/>
      <c r="P80" s="68"/>
      <c r="Q80" s="69"/>
    </row>
    <row r="81" spans="1:17" ht="17.25">
      <c r="A81" s="2"/>
      <c r="B81" s="67"/>
      <c r="C81" s="68"/>
      <c r="D81" s="68"/>
      <c r="E81" s="68"/>
      <c r="F81" s="68"/>
      <c r="G81" s="68"/>
      <c r="H81" s="68"/>
      <c r="I81" s="68"/>
      <c r="J81" s="68"/>
      <c r="K81" s="68"/>
      <c r="L81" s="68"/>
      <c r="M81" s="68"/>
      <c r="N81" s="68"/>
      <c r="O81" s="68"/>
      <c r="P81" s="68"/>
      <c r="Q81" s="69"/>
    </row>
    <row r="82" spans="1:17" ht="17.25">
      <c r="A82" s="2"/>
      <c r="B82" s="67"/>
      <c r="C82" s="68"/>
      <c r="D82" s="68"/>
      <c r="E82" s="68"/>
      <c r="F82" s="68"/>
      <c r="G82" s="68"/>
      <c r="H82" s="68"/>
      <c r="I82" s="68"/>
      <c r="J82" s="68"/>
      <c r="K82" s="68"/>
      <c r="L82" s="68"/>
      <c r="M82" s="68"/>
      <c r="N82" s="68"/>
      <c r="O82" s="68"/>
      <c r="P82" s="68"/>
      <c r="Q82" s="69"/>
    </row>
    <row r="83" spans="1:17" ht="17.25">
      <c r="A83" s="2"/>
      <c r="B83" s="67"/>
      <c r="C83" s="68"/>
      <c r="D83" s="68"/>
      <c r="E83" s="68"/>
      <c r="F83" s="68"/>
      <c r="G83" s="68"/>
      <c r="H83" s="68"/>
      <c r="I83" s="68"/>
      <c r="J83" s="68"/>
      <c r="K83" s="68"/>
      <c r="L83" s="68"/>
      <c r="M83" s="68"/>
      <c r="N83" s="68"/>
      <c r="O83" s="68"/>
      <c r="P83" s="68"/>
      <c r="Q83" s="69"/>
    </row>
    <row r="84" spans="1:17" ht="17.25">
      <c r="A84" s="2"/>
      <c r="B84" s="67"/>
      <c r="C84" s="68"/>
      <c r="D84" s="68"/>
      <c r="E84" s="68"/>
      <c r="F84" s="68"/>
      <c r="G84" s="68"/>
      <c r="H84" s="68"/>
      <c r="I84" s="68"/>
      <c r="J84" s="68"/>
      <c r="K84" s="68"/>
      <c r="L84" s="68"/>
      <c r="M84" s="68"/>
      <c r="N84" s="68"/>
      <c r="O84" s="68"/>
      <c r="P84" s="68"/>
      <c r="Q84" s="69"/>
    </row>
    <row r="85" spans="1:17" ht="17.25">
      <c r="A85" s="2"/>
      <c r="B85" s="67"/>
      <c r="C85" s="68"/>
      <c r="D85" s="68"/>
      <c r="E85" s="68"/>
      <c r="F85" s="68"/>
      <c r="G85" s="68"/>
      <c r="H85" s="68"/>
      <c r="I85" s="68"/>
      <c r="J85" s="68"/>
      <c r="K85" s="68"/>
      <c r="L85" s="68"/>
      <c r="M85" s="68"/>
      <c r="N85" s="68"/>
      <c r="O85" s="68"/>
      <c r="P85" s="68"/>
      <c r="Q85" s="69"/>
    </row>
    <row r="86" spans="1:17" ht="17.25">
      <c r="A86" s="2"/>
      <c r="B86" s="67"/>
      <c r="C86" s="68"/>
      <c r="D86" s="68"/>
      <c r="E86" s="68"/>
      <c r="F86" s="68"/>
      <c r="G86" s="68"/>
      <c r="H86" s="68"/>
      <c r="I86" s="68"/>
      <c r="J86" s="68"/>
      <c r="K86" s="68"/>
      <c r="L86" s="68"/>
      <c r="M86" s="68"/>
      <c r="N86" s="68"/>
      <c r="O86" s="68"/>
      <c r="P86" s="68"/>
      <c r="Q86" s="69"/>
    </row>
    <row r="87" spans="1:17" ht="17.25">
      <c r="A87" s="2"/>
      <c r="B87" s="67"/>
      <c r="C87" s="68"/>
      <c r="D87" s="68"/>
      <c r="E87" s="68"/>
      <c r="F87" s="68"/>
      <c r="G87" s="68"/>
      <c r="H87" s="68"/>
      <c r="I87" s="68"/>
      <c r="J87" s="68"/>
      <c r="K87" s="68"/>
      <c r="L87" s="68"/>
      <c r="M87" s="68"/>
      <c r="N87" s="68"/>
      <c r="O87" s="68"/>
      <c r="P87" s="68"/>
      <c r="Q87" s="69"/>
    </row>
    <row r="88" spans="1:17" ht="17.25">
      <c r="A88" s="2"/>
      <c r="B88" s="67"/>
      <c r="C88" s="68"/>
      <c r="D88" s="68"/>
      <c r="E88" s="68"/>
      <c r="F88" s="68"/>
      <c r="G88" s="68"/>
      <c r="H88" s="68"/>
      <c r="I88" s="68"/>
      <c r="J88" s="68"/>
      <c r="K88" s="68"/>
      <c r="L88" s="68"/>
      <c r="M88" s="68"/>
      <c r="N88" s="68"/>
      <c r="O88" s="68"/>
      <c r="P88" s="68"/>
      <c r="Q88" s="69"/>
    </row>
    <row r="89" spans="1:17" ht="17.25">
      <c r="A89" s="2"/>
      <c r="B89" s="67"/>
      <c r="C89" s="68"/>
      <c r="D89" s="68"/>
      <c r="E89" s="68"/>
      <c r="F89" s="68"/>
      <c r="G89" s="68"/>
      <c r="H89" s="68"/>
      <c r="I89" s="68"/>
      <c r="J89" s="68"/>
      <c r="K89" s="68"/>
      <c r="L89" s="68"/>
      <c r="M89" s="68"/>
      <c r="N89" s="68"/>
      <c r="O89" s="68"/>
      <c r="P89" s="68"/>
      <c r="Q89" s="69"/>
    </row>
    <row r="90" spans="1:17" ht="17.25">
      <c r="A90" s="2"/>
      <c r="B90" s="67"/>
      <c r="C90" s="68"/>
      <c r="D90" s="68"/>
      <c r="E90" s="68"/>
      <c r="F90" s="68"/>
      <c r="G90" s="68"/>
      <c r="H90" s="68"/>
      <c r="I90" s="68"/>
      <c r="J90" s="68"/>
      <c r="K90" s="68"/>
      <c r="L90" s="68"/>
      <c r="M90" s="68"/>
      <c r="N90" s="68"/>
      <c r="O90" s="68"/>
      <c r="P90" s="68"/>
      <c r="Q90" s="69"/>
    </row>
    <row r="91" spans="1:17" ht="17.25">
      <c r="A91" s="2"/>
      <c r="B91" s="70"/>
      <c r="C91" s="71"/>
      <c r="D91" s="71"/>
      <c r="E91" s="71"/>
      <c r="F91" s="71"/>
      <c r="G91" s="71"/>
      <c r="H91" s="71"/>
      <c r="I91" s="71"/>
      <c r="J91" s="71"/>
      <c r="K91" s="71"/>
      <c r="L91" s="71"/>
      <c r="M91" s="71"/>
      <c r="N91" s="71"/>
      <c r="O91" s="71"/>
      <c r="P91" s="71"/>
      <c r="Q91" s="72"/>
    </row>
  </sheetData>
  <sheetProtection selectLockedCells="1" selectUnlockedCells="1"/>
  <mergeCells count="44">
    <mergeCell ref="A1:F1"/>
    <mergeCell ref="G1:J1"/>
    <mergeCell ref="K1:R1"/>
    <mergeCell ref="S1:AC1"/>
    <mergeCell ref="AD1:AN1"/>
    <mergeCell ref="AO3:AO14"/>
    <mergeCell ref="AO15:AO16"/>
    <mergeCell ref="K17:K18"/>
    <mergeCell ref="K21:K23"/>
    <mergeCell ref="AO21:AO23"/>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B53:Q53"/>
  </mergeCells>
  <printOptions/>
  <pageMargins left="0.7" right="0.7" top="0.75" bottom="0.75" header="0.3" footer="0.5118055555555555"/>
  <pageSetup horizontalDpi="300" verticalDpi="300" orientation="landscape" paperSize="8" scale="30"/>
  <headerFooter alignWithMargins="0">
    <oddHeader>&amp;C&amp;"Arial,Gras"Appel à projets 
Programme de logements très sociaux à bas niveau de loyer
Remontées au 1er février 2014</oddHeader>
  </headerFooter>
</worksheet>
</file>

<file path=xl/worksheets/sheet2.xml><?xml version="1.0" encoding="utf-8"?>
<worksheet xmlns="http://schemas.openxmlformats.org/spreadsheetml/2006/main" xmlns:r="http://schemas.openxmlformats.org/officeDocument/2006/relationships">
  <dimension ref="A1:AO21"/>
  <sheetViews>
    <sheetView tabSelected="1" zoomScale="77" zoomScaleNormal="77" workbookViewId="0" topLeftCell="Z4">
      <selection activeCell="AO3" sqref="AO3"/>
    </sheetView>
  </sheetViews>
  <sheetFormatPr defaultColWidth="11.421875" defaultRowHeight="12.75"/>
  <cols>
    <col min="1" max="3" width="11.57421875" style="0" customWidth="1"/>
    <col min="4" max="4" width="20.140625" style="0" customWidth="1"/>
    <col min="5" max="5" width="28.421875" style="0" customWidth="1"/>
    <col min="6" max="9" width="11.57421875" style="0" customWidth="1"/>
    <col min="10" max="10" width="20.28125" style="0" customWidth="1"/>
    <col min="11" max="11" width="14.8515625" style="0" customWidth="1"/>
    <col min="12" max="34" width="11.57421875" style="0" customWidth="1"/>
    <col min="35" max="35" width="34.140625" style="0" customWidth="1"/>
    <col min="36" max="40" width="11.57421875" style="0" customWidth="1"/>
    <col min="41" max="41" width="17.421875" style="0" customWidth="1"/>
    <col min="42" max="16384" width="11.57421875" style="0" customWidth="1"/>
  </cols>
  <sheetData>
    <row r="1" spans="1:41" s="2" customFormat="1" ht="54.75" customHeight="1">
      <c r="A1" s="6" t="s">
        <v>0</v>
      </c>
      <c r="B1" s="6"/>
      <c r="C1" s="6"/>
      <c r="D1" s="6"/>
      <c r="E1" s="6"/>
      <c r="F1" s="6"/>
      <c r="G1" s="7" t="s">
        <v>1</v>
      </c>
      <c r="H1" s="7"/>
      <c r="I1" s="7"/>
      <c r="J1" s="7"/>
      <c r="K1" s="7" t="s">
        <v>2</v>
      </c>
      <c r="L1" s="7"/>
      <c r="M1" s="7"/>
      <c r="N1" s="7"/>
      <c r="O1" s="7"/>
      <c r="P1" s="7"/>
      <c r="Q1" s="7"/>
      <c r="R1" s="7"/>
      <c r="S1" s="7" t="s">
        <v>3</v>
      </c>
      <c r="T1" s="7"/>
      <c r="U1" s="7"/>
      <c r="V1" s="7"/>
      <c r="W1" s="7"/>
      <c r="X1" s="7"/>
      <c r="Y1" s="7"/>
      <c r="Z1" s="7"/>
      <c r="AA1" s="7"/>
      <c r="AB1" s="7"/>
      <c r="AC1" s="7"/>
      <c r="AD1" s="7" t="s">
        <v>4</v>
      </c>
      <c r="AE1" s="7"/>
      <c r="AF1" s="7"/>
      <c r="AG1" s="7"/>
      <c r="AH1" s="7"/>
      <c r="AI1" s="7"/>
      <c r="AJ1" s="7"/>
      <c r="AK1" s="7"/>
      <c r="AL1" s="7"/>
      <c r="AM1" s="7"/>
      <c r="AN1" s="7"/>
      <c r="AO1" s="5"/>
    </row>
    <row r="2" spans="1:41" s="2" customFormat="1" ht="174.75" customHeight="1">
      <c r="A2" s="5" t="s">
        <v>5</v>
      </c>
      <c r="B2" s="5" t="s">
        <v>6</v>
      </c>
      <c r="C2" s="5" t="s">
        <v>7</v>
      </c>
      <c r="D2" s="5" t="s">
        <v>8</v>
      </c>
      <c r="E2" s="5" t="s">
        <v>9</v>
      </c>
      <c r="F2" s="5" t="s">
        <v>10</v>
      </c>
      <c r="G2" s="5" t="s">
        <v>11</v>
      </c>
      <c r="H2" s="5" t="s">
        <v>12</v>
      </c>
      <c r="I2" s="5" t="s">
        <v>13</v>
      </c>
      <c r="J2" s="5" t="s">
        <v>14</v>
      </c>
      <c r="K2" s="5" t="s">
        <v>15</v>
      </c>
      <c r="L2" s="5" t="s">
        <v>16</v>
      </c>
      <c r="M2" s="5" t="s">
        <v>17</v>
      </c>
      <c r="N2" s="5" t="s">
        <v>18</v>
      </c>
      <c r="O2" s="5" t="s">
        <v>19</v>
      </c>
      <c r="P2" s="5" t="s">
        <v>20</v>
      </c>
      <c r="Q2" s="5" t="s">
        <v>21</v>
      </c>
      <c r="R2" s="5" t="s">
        <v>22</v>
      </c>
      <c r="S2" s="5" t="s">
        <v>23</v>
      </c>
      <c r="T2" s="5" t="s">
        <v>24</v>
      </c>
      <c r="U2" s="5" t="s">
        <v>25</v>
      </c>
      <c r="V2" s="5" t="s">
        <v>26</v>
      </c>
      <c r="W2" s="5" t="s">
        <v>27</v>
      </c>
      <c r="X2" s="5" t="s">
        <v>28</v>
      </c>
      <c r="Y2" s="5" t="s">
        <v>29</v>
      </c>
      <c r="Z2" s="5" t="s">
        <v>30</v>
      </c>
      <c r="AA2" s="5" t="s">
        <v>31</v>
      </c>
      <c r="AB2" s="5" t="s">
        <v>32</v>
      </c>
      <c r="AC2" s="5" t="s">
        <v>33</v>
      </c>
      <c r="AD2" s="5" t="s">
        <v>34</v>
      </c>
      <c r="AE2" s="5" t="s">
        <v>35</v>
      </c>
      <c r="AF2" s="5" t="s">
        <v>36</v>
      </c>
      <c r="AG2" s="5" t="s">
        <v>37</v>
      </c>
      <c r="AH2" s="5" t="s">
        <v>38</v>
      </c>
      <c r="AI2" s="5" t="s">
        <v>39</v>
      </c>
      <c r="AJ2" s="5" t="s">
        <v>40</v>
      </c>
      <c r="AK2" s="5" t="s">
        <v>41</v>
      </c>
      <c r="AL2" s="5" t="s">
        <v>42</v>
      </c>
      <c r="AM2" s="5" t="s">
        <v>43</v>
      </c>
      <c r="AN2" s="5" t="s">
        <v>44</v>
      </c>
      <c r="AO2" s="5" t="s">
        <v>45</v>
      </c>
    </row>
    <row r="3" spans="1:41" s="2" customFormat="1" ht="81" customHeight="1">
      <c r="A3" s="5" t="s">
        <v>46</v>
      </c>
      <c r="B3" s="5" t="s">
        <v>47</v>
      </c>
      <c r="C3" s="5" t="s">
        <v>48</v>
      </c>
      <c r="D3" s="5" t="s">
        <v>90</v>
      </c>
      <c r="E3" s="5" t="s">
        <v>372</v>
      </c>
      <c r="F3" s="5"/>
      <c r="G3" s="5"/>
      <c r="H3" s="5"/>
      <c r="I3" s="5" t="s">
        <v>51</v>
      </c>
      <c r="J3" s="5">
        <v>40474560600024</v>
      </c>
      <c r="K3" s="5">
        <v>1</v>
      </c>
      <c r="L3" s="5">
        <v>1</v>
      </c>
      <c r="M3" s="5" t="s">
        <v>52</v>
      </c>
      <c r="N3" s="5" t="s">
        <v>53</v>
      </c>
      <c r="O3" s="8"/>
      <c r="P3" s="8"/>
      <c r="Q3" s="8"/>
      <c r="R3" s="8">
        <v>2300</v>
      </c>
      <c r="S3" s="5"/>
      <c r="T3" s="5"/>
      <c r="U3" s="5" t="s">
        <v>56</v>
      </c>
      <c r="V3" s="5" t="s">
        <v>56</v>
      </c>
      <c r="W3" s="8"/>
      <c r="X3" s="8"/>
      <c r="Y3" s="8" t="s">
        <v>108</v>
      </c>
      <c r="Z3" s="8"/>
      <c r="AA3" s="5"/>
      <c r="AB3" s="5"/>
      <c r="AC3" s="5"/>
      <c r="AD3" s="5"/>
      <c r="AE3" s="5"/>
      <c r="AF3" s="9"/>
      <c r="AG3" s="5"/>
      <c r="AH3" s="5"/>
      <c r="AI3" s="5"/>
      <c r="AJ3" s="5"/>
      <c r="AK3" s="5"/>
      <c r="AL3" s="5"/>
      <c r="AM3" s="5" t="s">
        <v>67</v>
      </c>
      <c r="AN3" s="5"/>
      <c r="AO3" s="5" t="s">
        <v>373</v>
      </c>
    </row>
    <row r="4" spans="1:41" s="2" customFormat="1" ht="67.5" customHeight="1">
      <c r="A4" s="5" t="s">
        <v>46</v>
      </c>
      <c r="B4" s="5" t="s">
        <v>47</v>
      </c>
      <c r="C4" s="5" t="s">
        <v>48</v>
      </c>
      <c r="D4" s="5" t="s">
        <v>374</v>
      </c>
      <c r="E4" s="5" t="s">
        <v>375</v>
      </c>
      <c r="F4" s="5"/>
      <c r="G4" s="5"/>
      <c r="H4" s="5"/>
      <c r="I4" s="5" t="s">
        <v>51</v>
      </c>
      <c r="J4" s="5">
        <v>40474560600024</v>
      </c>
      <c r="K4" s="5">
        <v>1</v>
      </c>
      <c r="L4" s="5">
        <v>1</v>
      </c>
      <c r="M4" s="5" t="s">
        <v>52</v>
      </c>
      <c r="N4" s="5" t="s">
        <v>53</v>
      </c>
      <c r="O4" s="8"/>
      <c r="P4" s="8"/>
      <c r="Q4" s="8"/>
      <c r="R4" s="8">
        <v>2300</v>
      </c>
      <c r="S4" s="5"/>
      <c r="T4" s="5"/>
      <c r="U4" s="5" t="s">
        <v>56</v>
      </c>
      <c r="V4" s="5" t="s">
        <v>56</v>
      </c>
      <c r="W4" s="5"/>
      <c r="X4" s="5"/>
      <c r="Y4" s="5" t="s">
        <v>313</v>
      </c>
      <c r="Z4" s="5"/>
      <c r="AA4" s="5"/>
      <c r="AB4" s="5"/>
      <c r="AC4" s="5"/>
      <c r="AD4" s="5"/>
      <c r="AE4" s="5"/>
      <c r="AF4" s="9"/>
      <c r="AG4" s="5"/>
      <c r="AH4" s="5"/>
      <c r="AI4" s="5"/>
      <c r="AJ4" s="5"/>
      <c r="AK4" s="5"/>
      <c r="AL4" s="5"/>
      <c r="AM4" s="5" t="s">
        <v>67</v>
      </c>
      <c r="AN4" s="5"/>
      <c r="AO4" s="5"/>
    </row>
    <row r="5" spans="1:41" s="2" customFormat="1" ht="63.75" customHeight="1">
      <c r="A5" s="5" t="s">
        <v>46</v>
      </c>
      <c r="B5" s="5" t="s">
        <v>47</v>
      </c>
      <c r="C5" s="5" t="s">
        <v>48</v>
      </c>
      <c r="D5" s="5" t="s">
        <v>376</v>
      </c>
      <c r="E5" s="5" t="s">
        <v>377</v>
      </c>
      <c r="F5" s="9"/>
      <c r="G5" s="5"/>
      <c r="H5" s="5"/>
      <c r="I5" s="5" t="s">
        <v>51</v>
      </c>
      <c r="J5" s="5">
        <v>40474560600024</v>
      </c>
      <c r="K5" s="5">
        <v>1</v>
      </c>
      <c r="L5" s="5">
        <v>1</v>
      </c>
      <c r="M5" s="5" t="s">
        <v>52</v>
      </c>
      <c r="N5" s="5" t="s">
        <v>53</v>
      </c>
      <c r="O5" s="8"/>
      <c r="P5" s="8"/>
      <c r="Q5" s="8"/>
      <c r="R5" s="8">
        <v>2300</v>
      </c>
      <c r="S5" s="5"/>
      <c r="T5" s="5"/>
      <c r="U5" s="5" t="s">
        <v>56</v>
      </c>
      <c r="V5" s="5" t="s">
        <v>56</v>
      </c>
      <c r="W5" s="5"/>
      <c r="X5" s="5"/>
      <c r="Y5" s="5" t="s">
        <v>101</v>
      </c>
      <c r="Z5" s="5"/>
      <c r="AA5" s="5"/>
      <c r="AB5" s="5"/>
      <c r="AC5" s="5"/>
      <c r="AD5" s="5"/>
      <c r="AE5" s="5"/>
      <c r="AF5" s="9"/>
      <c r="AG5" s="5"/>
      <c r="AH5" s="5"/>
      <c r="AI5" s="5"/>
      <c r="AJ5" s="5"/>
      <c r="AK5" s="5"/>
      <c r="AL5" s="5"/>
      <c r="AM5" s="5" t="s">
        <v>67</v>
      </c>
      <c r="AN5" s="5"/>
      <c r="AO5" s="5"/>
    </row>
    <row r="6" spans="1:41" s="2" customFormat="1" ht="106.5" customHeight="1">
      <c r="A6" s="5" t="s">
        <v>46</v>
      </c>
      <c r="B6" s="5" t="s">
        <v>47</v>
      </c>
      <c r="C6" s="5" t="s">
        <v>48</v>
      </c>
      <c r="D6" s="5" t="s">
        <v>90</v>
      </c>
      <c r="E6" s="5" t="s">
        <v>378</v>
      </c>
      <c r="F6" s="9"/>
      <c r="G6" s="5"/>
      <c r="H6" s="5"/>
      <c r="I6" s="5" t="s">
        <v>51</v>
      </c>
      <c r="J6" s="5">
        <v>40474560600024</v>
      </c>
      <c r="K6" s="5">
        <v>1</v>
      </c>
      <c r="L6" s="5">
        <v>1</v>
      </c>
      <c r="M6" s="5" t="s">
        <v>52</v>
      </c>
      <c r="N6" s="5" t="s">
        <v>53</v>
      </c>
      <c r="O6" s="8"/>
      <c r="P6" s="8"/>
      <c r="Q6" s="8"/>
      <c r="R6" s="8">
        <v>2300</v>
      </c>
      <c r="S6" s="5"/>
      <c r="T6" s="5"/>
      <c r="U6" s="5" t="s">
        <v>56</v>
      </c>
      <c r="V6" s="5" t="s">
        <v>56</v>
      </c>
      <c r="W6" s="5"/>
      <c r="X6" s="5"/>
      <c r="Y6" s="5" t="s">
        <v>124</v>
      </c>
      <c r="Z6" s="5"/>
      <c r="AA6" s="5"/>
      <c r="AB6" s="5"/>
      <c r="AC6" s="5"/>
      <c r="AD6" s="5"/>
      <c r="AE6" s="5"/>
      <c r="AF6" s="9"/>
      <c r="AG6" s="5"/>
      <c r="AH6" s="5"/>
      <c r="AI6" s="5" t="s">
        <v>379</v>
      </c>
      <c r="AJ6" s="5"/>
      <c r="AK6" s="5"/>
      <c r="AL6" s="5"/>
      <c r="AM6" s="5" t="s">
        <v>67</v>
      </c>
      <c r="AN6" s="5"/>
      <c r="AO6" s="5"/>
    </row>
    <row r="7" spans="1:41" s="2" customFormat="1" ht="56.25" customHeight="1">
      <c r="A7" s="5" t="s">
        <v>46</v>
      </c>
      <c r="B7" s="5" t="s">
        <v>47</v>
      </c>
      <c r="C7" s="5" t="s">
        <v>48</v>
      </c>
      <c r="D7" s="5" t="s">
        <v>90</v>
      </c>
      <c r="E7" s="5" t="s">
        <v>380</v>
      </c>
      <c r="F7" s="5"/>
      <c r="G7" s="5"/>
      <c r="H7" s="5"/>
      <c r="I7" s="5" t="s">
        <v>51</v>
      </c>
      <c r="J7" s="5">
        <v>40474560600024</v>
      </c>
      <c r="K7" s="5">
        <v>1</v>
      </c>
      <c r="L7" s="5">
        <v>1</v>
      </c>
      <c r="M7" s="5" t="s">
        <v>52</v>
      </c>
      <c r="N7" s="5" t="s">
        <v>53</v>
      </c>
      <c r="O7" s="8"/>
      <c r="P7" s="8"/>
      <c r="Q7" s="8"/>
      <c r="R7" s="8">
        <v>2300</v>
      </c>
      <c r="S7" s="5"/>
      <c r="T7" s="5"/>
      <c r="U7" s="5" t="s">
        <v>56</v>
      </c>
      <c r="V7" s="5" t="s">
        <v>56</v>
      </c>
      <c r="W7" s="8"/>
      <c r="X7" s="8"/>
      <c r="Y7" s="8" t="s">
        <v>108</v>
      </c>
      <c r="Z7" s="8"/>
      <c r="AA7" s="5"/>
      <c r="AB7" s="5"/>
      <c r="AC7" s="5"/>
      <c r="AD7" s="5"/>
      <c r="AE7" s="5"/>
      <c r="AF7" s="9"/>
      <c r="AG7" s="5"/>
      <c r="AH7" s="5"/>
      <c r="AI7" s="5"/>
      <c r="AJ7" s="5"/>
      <c r="AK7" s="5"/>
      <c r="AL7" s="5"/>
      <c r="AM7" s="5" t="s">
        <v>67</v>
      </c>
      <c r="AN7" s="5"/>
      <c r="AO7" s="5"/>
    </row>
    <row r="8" spans="1:41" s="2" customFormat="1" ht="56.25" customHeight="1">
      <c r="A8" s="5" t="s">
        <v>46</v>
      </c>
      <c r="B8" s="5" t="s">
        <v>47</v>
      </c>
      <c r="C8" s="5" t="s">
        <v>48</v>
      </c>
      <c r="D8" s="5" t="s">
        <v>90</v>
      </c>
      <c r="E8" s="5" t="s">
        <v>381</v>
      </c>
      <c r="F8" s="5"/>
      <c r="G8" s="5"/>
      <c r="H8" s="5"/>
      <c r="I8" s="5" t="s">
        <v>51</v>
      </c>
      <c r="J8" s="5">
        <v>40474560600024</v>
      </c>
      <c r="K8" s="5">
        <v>1</v>
      </c>
      <c r="L8" s="5">
        <v>1</v>
      </c>
      <c r="M8" s="5" t="s">
        <v>52</v>
      </c>
      <c r="N8" s="5" t="s">
        <v>53</v>
      </c>
      <c r="O8" s="8"/>
      <c r="P8" s="8"/>
      <c r="Q8" s="8"/>
      <c r="R8" s="8">
        <v>2300</v>
      </c>
      <c r="S8" s="5"/>
      <c r="T8" s="5"/>
      <c r="U8" s="5" t="s">
        <v>56</v>
      </c>
      <c r="V8" s="5" t="s">
        <v>56</v>
      </c>
      <c r="W8" s="8"/>
      <c r="X8" s="8"/>
      <c r="Y8" s="8" t="s">
        <v>124</v>
      </c>
      <c r="Z8" s="8"/>
      <c r="AA8" s="5"/>
      <c r="AB8" s="5"/>
      <c r="AC8" s="5"/>
      <c r="AD8" s="5"/>
      <c r="AE8" s="5"/>
      <c r="AF8" s="9"/>
      <c r="AG8" s="5"/>
      <c r="AH8" s="5"/>
      <c r="AI8" s="5"/>
      <c r="AJ8" s="5"/>
      <c r="AK8" s="5"/>
      <c r="AL8" s="5"/>
      <c r="AM8" s="5" t="s">
        <v>67</v>
      </c>
      <c r="AN8" s="5"/>
      <c r="AO8" s="5"/>
    </row>
    <row r="9" spans="1:41" s="2" customFormat="1" ht="96.75" customHeight="1">
      <c r="A9" s="5" t="s">
        <v>46</v>
      </c>
      <c r="B9" s="5" t="s">
        <v>47</v>
      </c>
      <c r="C9" s="5" t="s">
        <v>48</v>
      </c>
      <c r="D9" s="5" t="s">
        <v>382</v>
      </c>
      <c r="E9" s="5" t="s">
        <v>383</v>
      </c>
      <c r="F9" s="5"/>
      <c r="G9" s="5"/>
      <c r="H9" s="5"/>
      <c r="I9" s="5" t="s">
        <v>51</v>
      </c>
      <c r="J9" s="5">
        <v>40474560600024</v>
      </c>
      <c r="K9" s="5">
        <v>2</v>
      </c>
      <c r="L9" s="5">
        <v>2</v>
      </c>
      <c r="M9" s="5" t="s">
        <v>52</v>
      </c>
      <c r="N9" s="5" t="s">
        <v>182</v>
      </c>
      <c r="O9" s="8"/>
      <c r="P9" s="8"/>
      <c r="Q9" s="8"/>
      <c r="R9" s="8">
        <v>2300</v>
      </c>
      <c r="S9" s="5"/>
      <c r="T9" s="5"/>
      <c r="U9" s="5" t="s">
        <v>56</v>
      </c>
      <c r="V9" s="5" t="s">
        <v>56</v>
      </c>
      <c r="W9" s="8"/>
      <c r="X9" s="8"/>
      <c r="Y9" s="8" t="s">
        <v>384</v>
      </c>
      <c r="Z9" s="8"/>
      <c r="AA9" s="5"/>
      <c r="AB9" s="5"/>
      <c r="AC9" s="5"/>
      <c r="AD9" s="5"/>
      <c r="AE9" s="5"/>
      <c r="AF9" s="9"/>
      <c r="AG9" s="5"/>
      <c r="AH9" s="5"/>
      <c r="AI9" s="5" t="s">
        <v>385</v>
      </c>
      <c r="AJ9" s="5"/>
      <c r="AK9" s="5"/>
      <c r="AL9" s="5"/>
      <c r="AM9" s="5" t="s">
        <v>67</v>
      </c>
      <c r="AN9" s="5"/>
      <c r="AO9" s="5"/>
    </row>
    <row r="10" spans="1:41" s="2" customFormat="1" ht="58.5" customHeight="1">
      <c r="A10" s="5" t="s">
        <v>46</v>
      </c>
      <c r="B10" s="5" t="s">
        <v>47</v>
      </c>
      <c r="C10" s="5" t="s">
        <v>48</v>
      </c>
      <c r="D10" s="5" t="s">
        <v>386</v>
      </c>
      <c r="E10" s="5" t="s">
        <v>387</v>
      </c>
      <c r="F10" s="9"/>
      <c r="G10" s="5"/>
      <c r="H10" s="5"/>
      <c r="I10" s="5" t="s">
        <v>51</v>
      </c>
      <c r="J10" s="5">
        <v>40474560600024</v>
      </c>
      <c r="K10" s="5">
        <v>1</v>
      </c>
      <c r="L10" s="5">
        <v>1</v>
      </c>
      <c r="M10" s="5" t="s">
        <v>52</v>
      </c>
      <c r="N10" s="5" t="s">
        <v>53</v>
      </c>
      <c r="O10" s="8"/>
      <c r="P10" s="8"/>
      <c r="Q10" s="8"/>
      <c r="R10" s="8">
        <v>2300</v>
      </c>
      <c r="S10" s="5"/>
      <c r="T10" s="5"/>
      <c r="U10" s="5" t="s">
        <v>56</v>
      </c>
      <c r="V10" s="5" t="s">
        <v>56</v>
      </c>
      <c r="W10" s="8"/>
      <c r="X10" s="8"/>
      <c r="Y10" s="8" t="s">
        <v>108</v>
      </c>
      <c r="Z10" s="8"/>
      <c r="AA10" s="5"/>
      <c r="AB10" s="5"/>
      <c r="AC10" s="5"/>
      <c r="AD10" s="5"/>
      <c r="AE10" s="5"/>
      <c r="AF10" s="9"/>
      <c r="AG10" s="5"/>
      <c r="AH10" s="5"/>
      <c r="AI10" s="5"/>
      <c r="AJ10" s="5"/>
      <c r="AK10" s="5"/>
      <c r="AL10" s="5"/>
      <c r="AM10" s="5" t="s">
        <v>67</v>
      </c>
      <c r="AN10" s="5"/>
      <c r="AO10" s="5"/>
    </row>
    <row r="11" spans="1:41" s="2" customFormat="1" ht="56.25" customHeight="1">
      <c r="A11" s="5" t="s">
        <v>46</v>
      </c>
      <c r="B11" s="5" t="s">
        <v>47</v>
      </c>
      <c r="C11" s="5" t="s">
        <v>48</v>
      </c>
      <c r="D11" s="5" t="s">
        <v>388</v>
      </c>
      <c r="E11" s="5" t="s">
        <v>389</v>
      </c>
      <c r="F11" s="9"/>
      <c r="G11" s="5"/>
      <c r="H11" s="5"/>
      <c r="I11" s="5" t="s">
        <v>51</v>
      </c>
      <c r="J11" s="5">
        <v>40474560600024</v>
      </c>
      <c r="K11" s="5">
        <v>1</v>
      </c>
      <c r="L11" s="5">
        <v>1</v>
      </c>
      <c r="M11" s="5" t="s">
        <v>52</v>
      </c>
      <c r="N11" s="5" t="s">
        <v>53</v>
      </c>
      <c r="O11" s="8"/>
      <c r="P11" s="8"/>
      <c r="Q11" s="8"/>
      <c r="R11" s="8">
        <v>2300</v>
      </c>
      <c r="S11" s="5"/>
      <c r="T11" s="5"/>
      <c r="U11" s="5" t="s">
        <v>56</v>
      </c>
      <c r="V11" s="5" t="s">
        <v>56</v>
      </c>
      <c r="W11" s="8"/>
      <c r="X11" s="8"/>
      <c r="Y11" s="8" t="s">
        <v>124</v>
      </c>
      <c r="Z11" s="8"/>
      <c r="AA11" s="5"/>
      <c r="AB11" s="5"/>
      <c r="AC11" s="5"/>
      <c r="AD11" s="5"/>
      <c r="AE11" s="5"/>
      <c r="AF11" s="9"/>
      <c r="AG11" s="5"/>
      <c r="AH11" s="5"/>
      <c r="AI11" s="5"/>
      <c r="AJ11" s="5"/>
      <c r="AK11" s="5"/>
      <c r="AL11" s="5"/>
      <c r="AM11" s="5" t="s">
        <v>67</v>
      </c>
      <c r="AN11" s="5"/>
      <c r="AO11" s="5"/>
    </row>
    <row r="12" spans="1:41" s="2" customFormat="1" ht="72" customHeight="1">
      <c r="A12" s="5" t="s">
        <v>46</v>
      </c>
      <c r="B12" s="5" t="s">
        <v>47</v>
      </c>
      <c r="C12" s="5" t="s">
        <v>48</v>
      </c>
      <c r="D12" s="5" t="s">
        <v>390</v>
      </c>
      <c r="E12" s="5" t="s">
        <v>391</v>
      </c>
      <c r="F12" s="5"/>
      <c r="G12" s="5"/>
      <c r="H12" s="5"/>
      <c r="I12" s="5" t="s">
        <v>51</v>
      </c>
      <c r="J12" s="5">
        <v>40474560600024</v>
      </c>
      <c r="K12" s="5">
        <v>1</v>
      </c>
      <c r="L12" s="5">
        <v>1</v>
      </c>
      <c r="M12" s="5" t="s">
        <v>52</v>
      </c>
      <c r="N12" s="5" t="s">
        <v>53</v>
      </c>
      <c r="O12" s="8"/>
      <c r="P12" s="8"/>
      <c r="Q12" s="8"/>
      <c r="R12" s="8">
        <v>2300</v>
      </c>
      <c r="S12" s="5"/>
      <c r="T12" s="5"/>
      <c r="U12" s="5" t="s">
        <v>56</v>
      </c>
      <c r="V12" s="5" t="s">
        <v>56</v>
      </c>
      <c r="W12" s="8"/>
      <c r="X12" s="8"/>
      <c r="Y12" s="8" t="s">
        <v>108</v>
      </c>
      <c r="Z12" s="8"/>
      <c r="AA12" s="5"/>
      <c r="AB12" s="5"/>
      <c r="AC12" s="5"/>
      <c r="AD12" s="5"/>
      <c r="AE12" s="5"/>
      <c r="AF12" s="9"/>
      <c r="AG12" s="5"/>
      <c r="AH12" s="5"/>
      <c r="AI12" s="5"/>
      <c r="AJ12" s="5"/>
      <c r="AK12" s="5"/>
      <c r="AL12" s="5"/>
      <c r="AM12" s="5" t="s">
        <v>67</v>
      </c>
      <c r="AN12" s="5"/>
      <c r="AO12" s="5"/>
    </row>
    <row r="13" spans="1:41" s="2" customFormat="1" ht="107.25" customHeight="1">
      <c r="A13" s="5" t="s">
        <v>46</v>
      </c>
      <c r="B13" s="5" t="s">
        <v>47</v>
      </c>
      <c r="C13" s="5" t="s">
        <v>48</v>
      </c>
      <c r="D13" s="5" t="s">
        <v>392</v>
      </c>
      <c r="E13" s="5" t="s">
        <v>393</v>
      </c>
      <c r="F13" s="5"/>
      <c r="G13" s="5"/>
      <c r="H13" s="5"/>
      <c r="I13" s="5" t="s">
        <v>51</v>
      </c>
      <c r="J13" s="5">
        <v>40474560600024</v>
      </c>
      <c r="K13" s="5">
        <v>2</v>
      </c>
      <c r="L13" s="5">
        <v>2</v>
      </c>
      <c r="M13" s="5" t="s">
        <v>52</v>
      </c>
      <c r="N13" s="5" t="s">
        <v>182</v>
      </c>
      <c r="O13" s="8"/>
      <c r="P13" s="8"/>
      <c r="Q13" s="8"/>
      <c r="R13" s="8">
        <v>2300</v>
      </c>
      <c r="S13" s="5"/>
      <c r="T13" s="5"/>
      <c r="U13" s="5" t="s">
        <v>56</v>
      </c>
      <c r="V13" s="5" t="s">
        <v>56</v>
      </c>
      <c r="W13" s="8"/>
      <c r="X13" s="8"/>
      <c r="Y13" s="8" t="s">
        <v>394</v>
      </c>
      <c r="Z13" s="8"/>
      <c r="AA13" s="5"/>
      <c r="AB13" s="5"/>
      <c r="AC13" s="5"/>
      <c r="AD13" s="5"/>
      <c r="AE13" s="5"/>
      <c r="AF13" s="9"/>
      <c r="AG13" s="5"/>
      <c r="AH13" s="5"/>
      <c r="AI13" s="5" t="s">
        <v>395</v>
      </c>
      <c r="AJ13" s="5"/>
      <c r="AK13" s="5"/>
      <c r="AL13" s="5"/>
      <c r="AM13" s="5" t="s">
        <v>67</v>
      </c>
      <c r="AN13" s="5"/>
      <c r="AO13" s="5"/>
    </row>
    <row r="14" spans="1:41" s="2" customFormat="1" ht="81.75" customHeight="1">
      <c r="A14" s="5" t="s">
        <v>46</v>
      </c>
      <c r="B14" s="5" t="s">
        <v>47</v>
      </c>
      <c r="C14" s="5" t="s">
        <v>48</v>
      </c>
      <c r="D14" s="5" t="s">
        <v>392</v>
      </c>
      <c r="E14" s="5" t="s">
        <v>396</v>
      </c>
      <c r="F14" s="5"/>
      <c r="G14" s="5"/>
      <c r="H14" s="5"/>
      <c r="I14" s="5" t="s">
        <v>51</v>
      </c>
      <c r="J14" s="5">
        <v>40474560600024</v>
      </c>
      <c r="K14" s="5">
        <v>1</v>
      </c>
      <c r="L14" s="5">
        <v>1</v>
      </c>
      <c r="M14" s="5" t="s">
        <v>52</v>
      </c>
      <c r="N14" s="5" t="s">
        <v>53</v>
      </c>
      <c r="O14" s="8"/>
      <c r="P14" s="8"/>
      <c r="Q14" s="8"/>
      <c r="R14" s="8">
        <v>2300</v>
      </c>
      <c r="S14" s="5"/>
      <c r="T14" s="5"/>
      <c r="U14" s="5" t="s">
        <v>56</v>
      </c>
      <c r="V14" s="5" t="s">
        <v>56</v>
      </c>
      <c r="W14" s="8"/>
      <c r="X14" s="8"/>
      <c r="Y14" s="8" t="s">
        <v>313</v>
      </c>
      <c r="Z14" s="8"/>
      <c r="AA14" s="5"/>
      <c r="AB14" s="5"/>
      <c r="AC14" s="5"/>
      <c r="AD14" s="5"/>
      <c r="AE14" s="5"/>
      <c r="AF14" s="9"/>
      <c r="AG14" s="5"/>
      <c r="AH14" s="5"/>
      <c r="AI14" s="5" t="s">
        <v>397</v>
      </c>
      <c r="AJ14" s="5"/>
      <c r="AK14" s="5"/>
      <c r="AL14" s="5"/>
      <c r="AM14" s="5" t="s">
        <v>67</v>
      </c>
      <c r="AN14" s="5"/>
      <c r="AO14" s="5"/>
    </row>
    <row r="15" spans="1:41" s="2" customFormat="1" ht="61.5" customHeight="1">
      <c r="A15" s="5" t="s">
        <v>46</v>
      </c>
      <c r="B15" s="5" t="s">
        <v>47</v>
      </c>
      <c r="C15" s="5" t="s">
        <v>48</v>
      </c>
      <c r="D15" s="5" t="s">
        <v>392</v>
      </c>
      <c r="E15" s="5" t="s">
        <v>398</v>
      </c>
      <c r="F15" s="5"/>
      <c r="G15" s="5"/>
      <c r="H15" s="5"/>
      <c r="I15" s="5" t="s">
        <v>51</v>
      </c>
      <c r="J15" s="5">
        <v>40474560600024</v>
      </c>
      <c r="K15" s="5">
        <v>3</v>
      </c>
      <c r="L15" s="5">
        <v>3</v>
      </c>
      <c r="M15" s="5" t="s">
        <v>52</v>
      </c>
      <c r="N15" s="5" t="s">
        <v>182</v>
      </c>
      <c r="O15" s="8"/>
      <c r="P15" s="8"/>
      <c r="Q15" s="8"/>
      <c r="R15" s="8">
        <v>2300</v>
      </c>
      <c r="S15" s="5"/>
      <c r="T15" s="5"/>
      <c r="U15" s="5" t="s">
        <v>56</v>
      </c>
      <c r="V15" s="5" t="s">
        <v>56</v>
      </c>
      <c r="W15" s="8"/>
      <c r="X15" s="8"/>
      <c r="Y15" s="8" t="s">
        <v>399</v>
      </c>
      <c r="Z15" s="8"/>
      <c r="AA15" s="5"/>
      <c r="AB15" s="5"/>
      <c r="AC15" s="5"/>
      <c r="AD15" s="5"/>
      <c r="AE15" s="5"/>
      <c r="AF15" s="9"/>
      <c r="AG15" s="5"/>
      <c r="AH15" s="5"/>
      <c r="AI15" s="5"/>
      <c r="AJ15" s="5"/>
      <c r="AK15" s="5"/>
      <c r="AL15" s="5"/>
      <c r="AM15" s="5" t="s">
        <v>67</v>
      </c>
      <c r="AN15" s="5"/>
      <c r="AO15" s="5"/>
    </row>
    <row r="16" spans="1:41" s="2" customFormat="1" ht="126" customHeight="1">
      <c r="A16" s="5" t="s">
        <v>46</v>
      </c>
      <c r="B16" s="5" t="s">
        <v>47</v>
      </c>
      <c r="C16" s="5" t="s">
        <v>48</v>
      </c>
      <c r="D16" s="5" t="s">
        <v>392</v>
      </c>
      <c r="E16" s="5" t="s">
        <v>400</v>
      </c>
      <c r="F16" s="5"/>
      <c r="G16" s="5"/>
      <c r="H16" s="5"/>
      <c r="I16" s="5" t="s">
        <v>51</v>
      </c>
      <c r="J16" s="5">
        <v>40474560600024</v>
      </c>
      <c r="K16" s="5">
        <v>7</v>
      </c>
      <c r="L16" s="5">
        <v>7</v>
      </c>
      <c r="M16" s="5" t="s">
        <v>52</v>
      </c>
      <c r="N16" s="5" t="s">
        <v>182</v>
      </c>
      <c r="O16" s="8"/>
      <c r="P16" s="8"/>
      <c r="Q16" s="8"/>
      <c r="R16" s="8">
        <v>2300</v>
      </c>
      <c r="S16" s="5"/>
      <c r="T16" s="5"/>
      <c r="U16" s="5" t="s">
        <v>56</v>
      </c>
      <c r="V16" s="5" t="s">
        <v>56</v>
      </c>
      <c r="W16" s="8"/>
      <c r="X16" s="8"/>
      <c r="Y16" s="8" t="s">
        <v>401</v>
      </c>
      <c r="Z16" s="8"/>
      <c r="AA16" s="5"/>
      <c r="AB16" s="5"/>
      <c r="AC16" s="5"/>
      <c r="AD16" s="5"/>
      <c r="AE16" s="5"/>
      <c r="AF16" s="9"/>
      <c r="AG16" s="5"/>
      <c r="AH16" s="5"/>
      <c r="AI16" s="5" t="s">
        <v>402</v>
      </c>
      <c r="AJ16" s="5"/>
      <c r="AK16" s="5"/>
      <c r="AL16" s="5"/>
      <c r="AM16" s="5" t="s">
        <v>67</v>
      </c>
      <c r="AN16" s="5"/>
      <c r="AO16" s="5"/>
    </row>
    <row r="17" spans="1:41" s="2" customFormat="1" ht="123" customHeight="1">
      <c r="A17" s="5" t="s">
        <v>46</v>
      </c>
      <c r="B17" s="5" t="s">
        <v>47</v>
      </c>
      <c r="C17" s="5" t="s">
        <v>48</v>
      </c>
      <c r="D17" s="5" t="s">
        <v>392</v>
      </c>
      <c r="E17" s="5" t="s">
        <v>403</v>
      </c>
      <c r="F17" s="5"/>
      <c r="G17" s="5"/>
      <c r="H17" s="5"/>
      <c r="I17" s="5" t="s">
        <v>51</v>
      </c>
      <c r="J17" s="5">
        <v>40474560600024</v>
      </c>
      <c r="K17" s="5">
        <v>8</v>
      </c>
      <c r="L17" s="5">
        <v>8</v>
      </c>
      <c r="M17" s="5" t="s">
        <v>52</v>
      </c>
      <c r="N17" s="5" t="s">
        <v>182</v>
      </c>
      <c r="O17" s="8"/>
      <c r="P17" s="8"/>
      <c r="Q17" s="8"/>
      <c r="R17" s="8">
        <v>2300</v>
      </c>
      <c r="S17" s="5"/>
      <c r="T17" s="5"/>
      <c r="U17" s="5" t="s">
        <v>56</v>
      </c>
      <c r="V17" s="5" t="s">
        <v>56</v>
      </c>
      <c r="W17" s="8"/>
      <c r="X17" s="8"/>
      <c r="Y17" s="8" t="s">
        <v>404</v>
      </c>
      <c r="Z17" s="8"/>
      <c r="AA17" s="5"/>
      <c r="AB17" s="5"/>
      <c r="AC17" s="5"/>
      <c r="AD17" s="5"/>
      <c r="AE17" s="5"/>
      <c r="AF17" s="9"/>
      <c r="AG17" s="5"/>
      <c r="AH17" s="5"/>
      <c r="AI17" s="5" t="s">
        <v>405</v>
      </c>
      <c r="AJ17" s="5"/>
      <c r="AK17" s="5"/>
      <c r="AL17" s="5"/>
      <c r="AM17" s="5" t="s">
        <v>67</v>
      </c>
      <c r="AN17" s="5"/>
      <c r="AO17" s="5"/>
    </row>
    <row r="18" spans="1:41" s="2" customFormat="1" ht="61.5" customHeight="1">
      <c r="A18" s="5" t="s">
        <v>46</v>
      </c>
      <c r="B18" s="5" t="s">
        <v>47</v>
      </c>
      <c r="C18" s="5" t="s">
        <v>48</v>
      </c>
      <c r="D18" s="5" t="s">
        <v>90</v>
      </c>
      <c r="E18" s="5" t="s">
        <v>406</v>
      </c>
      <c r="F18" s="5"/>
      <c r="G18" s="5"/>
      <c r="H18" s="5"/>
      <c r="I18" s="5" t="s">
        <v>51</v>
      </c>
      <c r="J18" s="5">
        <v>40474560600024</v>
      </c>
      <c r="K18" s="5">
        <v>5</v>
      </c>
      <c r="L18" s="5">
        <v>5</v>
      </c>
      <c r="M18" s="5" t="s">
        <v>52</v>
      </c>
      <c r="N18" s="5" t="s">
        <v>182</v>
      </c>
      <c r="O18" s="8"/>
      <c r="P18" s="8"/>
      <c r="Q18" s="8"/>
      <c r="R18" s="8">
        <v>2300</v>
      </c>
      <c r="S18" s="5"/>
      <c r="T18" s="5"/>
      <c r="U18" s="5" t="s">
        <v>56</v>
      </c>
      <c r="V18" s="5" t="s">
        <v>56</v>
      </c>
      <c r="W18" s="8"/>
      <c r="X18" s="8"/>
      <c r="Y18" s="8" t="s">
        <v>407</v>
      </c>
      <c r="Z18" s="8"/>
      <c r="AA18" s="5"/>
      <c r="AB18" s="5"/>
      <c r="AC18" s="5"/>
      <c r="AD18" s="5"/>
      <c r="AE18" s="5"/>
      <c r="AF18" s="9"/>
      <c r="AG18" s="5"/>
      <c r="AH18" s="5"/>
      <c r="AI18" s="5"/>
      <c r="AJ18" s="5"/>
      <c r="AK18" s="5"/>
      <c r="AL18" s="5"/>
      <c r="AM18" s="5" t="s">
        <v>67</v>
      </c>
      <c r="AN18" s="5"/>
      <c r="AO18" s="5"/>
    </row>
    <row r="19" spans="1:41" s="2" customFormat="1" ht="61.5" customHeight="1">
      <c r="A19" s="5" t="s">
        <v>46</v>
      </c>
      <c r="B19" s="5" t="s">
        <v>47</v>
      </c>
      <c r="C19" s="5" t="s">
        <v>48</v>
      </c>
      <c r="D19" s="5" t="s">
        <v>408</v>
      </c>
      <c r="E19" s="5" t="s">
        <v>409</v>
      </c>
      <c r="F19" s="5"/>
      <c r="G19" s="5"/>
      <c r="H19" s="5"/>
      <c r="I19" s="5" t="s">
        <v>51</v>
      </c>
      <c r="J19" s="5">
        <v>40474560600024</v>
      </c>
      <c r="K19" s="5">
        <v>3</v>
      </c>
      <c r="L19" s="5">
        <v>3</v>
      </c>
      <c r="M19" s="5" t="s">
        <v>52</v>
      </c>
      <c r="N19" s="5" t="s">
        <v>182</v>
      </c>
      <c r="O19" s="8"/>
      <c r="P19" s="8"/>
      <c r="Q19" s="8"/>
      <c r="R19" s="8">
        <v>2300</v>
      </c>
      <c r="S19" s="5"/>
      <c r="T19" s="5"/>
      <c r="U19" s="5" t="s">
        <v>56</v>
      </c>
      <c r="V19" s="5" t="s">
        <v>56</v>
      </c>
      <c r="W19" s="8"/>
      <c r="X19" s="8"/>
      <c r="Y19" s="8" t="s">
        <v>410</v>
      </c>
      <c r="Z19" s="8"/>
      <c r="AA19" s="5"/>
      <c r="AB19" s="5"/>
      <c r="AC19" s="5"/>
      <c r="AD19" s="5"/>
      <c r="AE19" s="5"/>
      <c r="AF19" s="9"/>
      <c r="AG19" s="5"/>
      <c r="AH19" s="5"/>
      <c r="AI19" s="5"/>
      <c r="AJ19" s="5"/>
      <c r="AK19" s="5"/>
      <c r="AL19" s="5"/>
      <c r="AM19" s="5" t="s">
        <v>67</v>
      </c>
      <c r="AN19" s="5"/>
      <c r="AO19" s="5"/>
    </row>
    <row r="20" spans="1:41" s="2" customFormat="1" ht="61.5" customHeight="1">
      <c r="A20" s="5" t="s">
        <v>46</v>
      </c>
      <c r="B20" s="5" t="s">
        <v>47</v>
      </c>
      <c r="C20" s="5" t="s">
        <v>48</v>
      </c>
      <c r="D20" s="5" t="s">
        <v>392</v>
      </c>
      <c r="E20" s="5" t="s">
        <v>411</v>
      </c>
      <c r="F20" s="5"/>
      <c r="G20" s="5"/>
      <c r="H20" s="5"/>
      <c r="I20" s="5" t="s">
        <v>51</v>
      </c>
      <c r="J20" s="5">
        <v>40474560600024</v>
      </c>
      <c r="K20" s="5">
        <v>3</v>
      </c>
      <c r="L20" s="5">
        <v>3</v>
      </c>
      <c r="M20" s="5" t="s">
        <v>52</v>
      </c>
      <c r="N20" s="5" t="s">
        <v>182</v>
      </c>
      <c r="O20" s="8"/>
      <c r="P20" s="8"/>
      <c r="Q20" s="8"/>
      <c r="R20" s="8">
        <v>2300</v>
      </c>
      <c r="S20" s="5"/>
      <c r="T20" s="5"/>
      <c r="U20" s="5" t="s">
        <v>56</v>
      </c>
      <c r="V20" s="5" t="s">
        <v>56</v>
      </c>
      <c r="W20" s="8"/>
      <c r="X20" s="8"/>
      <c r="Y20" s="8" t="s">
        <v>412</v>
      </c>
      <c r="Z20" s="8"/>
      <c r="AA20" s="5"/>
      <c r="AB20" s="5"/>
      <c r="AC20" s="5"/>
      <c r="AD20" s="5"/>
      <c r="AE20" s="5"/>
      <c r="AF20" s="9"/>
      <c r="AG20" s="5"/>
      <c r="AH20" s="5"/>
      <c r="AI20" s="5"/>
      <c r="AJ20" s="5"/>
      <c r="AK20" s="5"/>
      <c r="AL20" s="5"/>
      <c r="AM20" s="5" t="s">
        <v>67</v>
      </c>
      <c r="AN20" s="5"/>
      <c r="AO20" s="5"/>
    </row>
    <row r="21" spans="1:41" s="2" customFormat="1" ht="61.5" customHeight="1">
      <c r="A21" s="5" t="s">
        <v>46</v>
      </c>
      <c r="B21" s="5" t="s">
        <v>47</v>
      </c>
      <c r="C21" s="5" t="s">
        <v>48</v>
      </c>
      <c r="D21" s="5" t="s">
        <v>392</v>
      </c>
      <c r="E21" s="5" t="s">
        <v>413</v>
      </c>
      <c r="F21" s="5"/>
      <c r="G21" s="5"/>
      <c r="H21" s="5"/>
      <c r="I21" s="5" t="s">
        <v>51</v>
      </c>
      <c r="J21" s="5">
        <v>40474560600024</v>
      </c>
      <c r="K21" s="5">
        <v>3</v>
      </c>
      <c r="L21" s="5">
        <v>3</v>
      </c>
      <c r="M21" s="5" t="s">
        <v>52</v>
      </c>
      <c r="N21" s="5" t="s">
        <v>182</v>
      </c>
      <c r="O21" s="8"/>
      <c r="P21" s="8"/>
      <c r="Q21" s="8"/>
      <c r="R21" s="8">
        <v>2300</v>
      </c>
      <c r="S21" s="5"/>
      <c r="T21" s="5"/>
      <c r="U21" s="5" t="s">
        <v>56</v>
      </c>
      <c r="V21" s="5" t="s">
        <v>56</v>
      </c>
      <c r="W21" s="8"/>
      <c r="X21" s="8"/>
      <c r="Y21" s="8" t="s">
        <v>414</v>
      </c>
      <c r="Z21" s="8"/>
      <c r="AA21" s="5"/>
      <c r="AB21" s="5"/>
      <c r="AC21" s="5"/>
      <c r="AD21" s="5"/>
      <c r="AE21" s="5"/>
      <c r="AF21" s="9"/>
      <c r="AG21" s="5"/>
      <c r="AH21" s="5"/>
      <c r="AI21" s="5" t="s">
        <v>415</v>
      </c>
      <c r="AJ21" s="5"/>
      <c r="AK21" s="5"/>
      <c r="AL21" s="5"/>
      <c r="AM21" s="5" t="s">
        <v>67</v>
      </c>
      <c r="AN21" s="5"/>
      <c r="AO21" s="5"/>
    </row>
  </sheetData>
  <sheetProtection selectLockedCells="1" selectUnlockedCells="1"/>
  <mergeCells count="6">
    <mergeCell ref="A1:F1"/>
    <mergeCell ref="G1:J1"/>
    <mergeCell ref="K1:R1"/>
    <mergeCell ref="S1:AC1"/>
    <mergeCell ref="AD1:AN1"/>
    <mergeCell ref="AO3:AO1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M3"/>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D3" sqref="D3"/>
    </sheetView>
  </sheetViews>
  <sheetFormatPr defaultColWidth="11.421875" defaultRowHeight="12.75"/>
  <cols>
    <col min="1" max="1" width="11.421875" style="73" customWidth="1"/>
    <col min="3" max="3" width="13.00390625" style="0" customWidth="1"/>
    <col min="13" max="13" width="40.7109375" style="73" customWidth="1"/>
  </cols>
  <sheetData>
    <row r="1" spans="2:13" ht="14.25">
      <c r="B1" s="74" t="s">
        <v>0</v>
      </c>
      <c r="C1" s="74"/>
      <c r="D1" s="74"/>
      <c r="E1" s="74"/>
      <c r="F1" s="74" t="s">
        <v>2</v>
      </c>
      <c r="G1" s="74"/>
      <c r="H1" s="74"/>
      <c r="I1" s="74"/>
      <c r="J1" s="74"/>
      <c r="K1" s="74"/>
      <c r="L1" s="74"/>
      <c r="M1" s="74"/>
    </row>
    <row r="2" spans="2:13" ht="134.25">
      <c r="B2" s="75" t="s">
        <v>5</v>
      </c>
      <c r="C2" s="76" t="s">
        <v>6</v>
      </c>
      <c r="D2" s="76" t="s">
        <v>8</v>
      </c>
      <c r="E2" s="77" t="s">
        <v>10</v>
      </c>
      <c r="F2" s="75" t="s">
        <v>13</v>
      </c>
      <c r="G2" s="76" t="s">
        <v>14</v>
      </c>
      <c r="H2" s="76" t="s">
        <v>416</v>
      </c>
      <c r="I2" s="76" t="s">
        <v>17</v>
      </c>
      <c r="J2" s="76" t="s">
        <v>18</v>
      </c>
      <c r="K2" s="76" t="s">
        <v>20</v>
      </c>
      <c r="L2" s="76" t="s">
        <v>21</v>
      </c>
      <c r="M2" s="78" t="s">
        <v>417</v>
      </c>
    </row>
    <row r="3" spans="2:13" ht="193.5">
      <c r="B3" s="79" t="s">
        <v>46</v>
      </c>
      <c r="C3" s="80" t="s">
        <v>47</v>
      </c>
      <c r="D3" s="80" t="s">
        <v>418</v>
      </c>
      <c r="E3" s="81"/>
      <c r="F3" s="79" t="s">
        <v>419</v>
      </c>
      <c r="G3" s="80"/>
      <c r="H3" s="80">
        <v>3</v>
      </c>
      <c r="I3" s="80" t="s">
        <v>181</v>
      </c>
      <c r="J3" s="80" t="s">
        <v>53</v>
      </c>
      <c r="K3" s="80">
        <v>18900</v>
      </c>
      <c r="L3" s="80">
        <v>29160</v>
      </c>
      <c r="M3" s="82" t="s">
        <v>420</v>
      </c>
    </row>
    <row r="4" ht="14.25"/>
    <row r="5" ht="14.25"/>
    <row r="6" ht="14.25"/>
    <row r="7" ht="14.25"/>
    <row r="8" ht="14.25"/>
  </sheetData>
  <sheetProtection selectLockedCells="1" selectUnlockedCells="1"/>
  <mergeCells count="2">
    <mergeCell ref="B1:E1"/>
    <mergeCell ref="F1:M1"/>
  </mergeCells>
  <printOptions/>
  <pageMargins left="0.7479166666666667" right="0.7479166666666667" top="0.9840277777777777" bottom="0.9840277777777777"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AK50"/>
  <sheetViews>
    <sheetView zoomScale="77" zoomScaleNormal="77" workbookViewId="0" topLeftCell="A1">
      <selection activeCell="AK2" sqref="AK2"/>
    </sheetView>
  </sheetViews>
  <sheetFormatPr defaultColWidth="11.421875" defaultRowHeight="12.75"/>
  <cols>
    <col min="1" max="2" width="11.57421875" style="0" customWidth="1"/>
    <col min="3" max="3" width="14.8515625" style="0" customWidth="1"/>
    <col min="4" max="6" width="11.57421875" style="0" customWidth="1"/>
    <col min="7" max="7" width="14.140625" style="0" customWidth="1"/>
    <col min="8" max="16" width="11.57421875" style="0" customWidth="1"/>
    <col min="17" max="17" width="15.57421875" style="0" customWidth="1"/>
    <col min="18" max="23" width="11.57421875" style="0" customWidth="1"/>
    <col min="24" max="24" width="16.140625" style="0" customWidth="1"/>
    <col min="25" max="26" width="11.57421875" style="0" customWidth="1"/>
    <col min="27" max="27" width="16.8515625" style="0" customWidth="1"/>
    <col min="28" max="30" width="11.57421875" style="0" customWidth="1"/>
    <col min="31" max="31" width="16.8515625" style="0" customWidth="1"/>
    <col min="32" max="32" width="20.57421875" style="0" customWidth="1"/>
    <col min="33" max="33" width="11.57421875" style="0" customWidth="1"/>
    <col min="34" max="34" width="18.28125" style="0" customWidth="1"/>
    <col min="35" max="35" width="11.57421875" style="0" customWidth="1"/>
    <col min="36" max="36" width="21.57421875" style="0" customWidth="1"/>
    <col min="37" max="16384" width="11.57421875" style="0" customWidth="1"/>
  </cols>
  <sheetData>
    <row r="1" spans="1:37" s="83" customFormat="1" ht="181.5">
      <c r="A1" s="75" t="s">
        <v>5</v>
      </c>
      <c r="B1" s="76" t="s">
        <v>6</v>
      </c>
      <c r="C1" s="76" t="s">
        <v>8</v>
      </c>
      <c r="D1" s="77" t="s">
        <v>10</v>
      </c>
      <c r="E1" s="75" t="s">
        <v>11</v>
      </c>
      <c r="F1" s="76" t="s">
        <v>12</v>
      </c>
      <c r="G1" s="76" t="s">
        <v>13</v>
      </c>
      <c r="H1" s="77" t="s">
        <v>14</v>
      </c>
      <c r="I1" s="77" t="s">
        <v>15</v>
      </c>
      <c r="J1" s="75" t="s">
        <v>16</v>
      </c>
      <c r="K1" s="76" t="s">
        <v>17</v>
      </c>
      <c r="L1" s="76" t="s">
        <v>18</v>
      </c>
      <c r="M1" s="76" t="s">
        <v>421</v>
      </c>
      <c r="N1" s="76" t="s">
        <v>20</v>
      </c>
      <c r="O1" s="77" t="s">
        <v>21</v>
      </c>
      <c r="P1" s="76" t="s">
        <v>22</v>
      </c>
      <c r="Q1" s="75" t="s">
        <v>23</v>
      </c>
      <c r="R1" s="76" t="s">
        <v>24</v>
      </c>
      <c r="S1" s="76" t="s">
        <v>25</v>
      </c>
      <c r="T1" s="76" t="s">
        <v>26</v>
      </c>
      <c r="U1" s="76" t="s">
        <v>27</v>
      </c>
      <c r="V1" s="76" t="s">
        <v>28</v>
      </c>
      <c r="W1" s="76" t="s">
        <v>30</v>
      </c>
      <c r="X1" s="76" t="s">
        <v>31</v>
      </c>
      <c r="Y1" s="76" t="s">
        <v>32</v>
      </c>
      <c r="Z1" s="77" t="s">
        <v>33</v>
      </c>
      <c r="AA1" s="75" t="s">
        <v>34</v>
      </c>
      <c r="AB1" s="76" t="s">
        <v>35</v>
      </c>
      <c r="AC1" s="76" t="s">
        <v>36</v>
      </c>
      <c r="AD1" s="76" t="s">
        <v>37</v>
      </c>
      <c r="AE1" s="76" t="s">
        <v>38</v>
      </c>
      <c r="AF1" s="76" t="s">
        <v>39</v>
      </c>
      <c r="AG1" s="76" t="s">
        <v>40</v>
      </c>
      <c r="AH1" s="76" t="s">
        <v>41</v>
      </c>
      <c r="AI1" s="76" t="s">
        <v>42</v>
      </c>
      <c r="AJ1" s="76" t="s">
        <v>43</v>
      </c>
      <c r="AK1" s="78" t="s">
        <v>44</v>
      </c>
    </row>
    <row r="2" spans="1:37" s="94" customFormat="1" ht="79.5">
      <c r="A2" s="84" t="s">
        <v>422</v>
      </c>
      <c r="B2" s="85" t="s">
        <v>423</v>
      </c>
      <c r="C2" s="85" t="s">
        <v>424</v>
      </c>
      <c r="D2" s="86">
        <v>62004</v>
      </c>
      <c r="E2" s="84"/>
      <c r="F2" s="85" t="s">
        <v>425</v>
      </c>
      <c r="G2" s="85" t="s">
        <v>426</v>
      </c>
      <c r="H2" s="86">
        <v>34407767200014</v>
      </c>
      <c r="I2" s="86">
        <v>30</v>
      </c>
      <c r="J2" s="84">
        <v>3</v>
      </c>
      <c r="K2" s="85" t="s">
        <v>427</v>
      </c>
      <c r="L2" s="85" t="s">
        <v>182</v>
      </c>
      <c r="M2" s="87">
        <v>445719.77</v>
      </c>
      <c r="N2" s="87">
        <v>18900</v>
      </c>
      <c r="O2" s="88">
        <v>29160</v>
      </c>
      <c r="P2" s="89"/>
      <c r="Q2" s="84" t="s">
        <v>428</v>
      </c>
      <c r="R2" s="85" t="s">
        <v>429</v>
      </c>
      <c r="S2" s="85" t="s">
        <v>428</v>
      </c>
      <c r="T2" s="85" t="s">
        <v>56</v>
      </c>
      <c r="U2" s="85" t="s">
        <v>430</v>
      </c>
      <c r="V2" s="85" t="s">
        <v>431</v>
      </c>
      <c r="W2" s="87" t="s">
        <v>432</v>
      </c>
      <c r="X2" s="85" t="s">
        <v>433</v>
      </c>
      <c r="Y2" s="85" t="s">
        <v>58</v>
      </c>
      <c r="Z2" s="86">
        <v>0</v>
      </c>
      <c r="AA2" s="90" t="s">
        <v>434</v>
      </c>
      <c r="AB2" s="85" t="s">
        <v>58</v>
      </c>
      <c r="AC2" s="85" t="s">
        <v>435</v>
      </c>
      <c r="AD2" s="85" t="s">
        <v>56</v>
      </c>
      <c r="AE2" s="85" t="s">
        <v>436</v>
      </c>
      <c r="AF2" s="91" t="s">
        <v>437</v>
      </c>
      <c r="AG2" s="85" t="s">
        <v>58</v>
      </c>
      <c r="AH2" s="85" t="s">
        <v>438</v>
      </c>
      <c r="AI2" s="85" t="s">
        <v>439</v>
      </c>
      <c r="AJ2" s="92" t="s">
        <v>440</v>
      </c>
      <c r="AK2" s="93"/>
    </row>
    <row r="3" spans="1:37" s="94" customFormat="1" ht="74.25">
      <c r="A3" s="84" t="s">
        <v>422</v>
      </c>
      <c r="B3" s="85" t="s">
        <v>423</v>
      </c>
      <c r="C3" s="91" t="s">
        <v>441</v>
      </c>
      <c r="D3" s="95">
        <v>62443</v>
      </c>
      <c r="E3" s="96"/>
      <c r="F3" s="91" t="s">
        <v>442</v>
      </c>
      <c r="G3" s="85" t="s">
        <v>426</v>
      </c>
      <c r="H3" s="86">
        <v>34407767200014</v>
      </c>
      <c r="I3" s="86">
        <v>20</v>
      </c>
      <c r="J3" s="96">
        <v>3</v>
      </c>
      <c r="K3" s="91" t="s">
        <v>427</v>
      </c>
      <c r="L3" s="91" t="s">
        <v>182</v>
      </c>
      <c r="M3" s="97">
        <v>441000</v>
      </c>
      <c r="N3" s="97">
        <v>18900</v>
      </c>
      <c r="O3" s="88">
        <v>29160</v>
      </c>
      <c r="P3" s="98"/>
      <c r="Q3" s="96" t="s">
        <v>443</v>
      </c>
      <c r="R3" s="91" t="s">
        <v>429</v>
      </c>
      <c r="S3" s="91" t="s">
        <v>428</v>
      </c>
      <c r="T3" s="91" t="s">
        <v>56</v>
      </c>
      <c r="U3" s="91" t="s">
        <v>444</v>
      </c>
      <c r="V3" s="91" t="s">
        <v>445</v>
      </c>
      <c r="W3" s="97">
        <v>378.59</v>
      </c>
      <c r="X3" s="91" t="s">
        <v>446</v>
      </c>
      <c r="Y3" s="91" t="s">
        <v>58</v>
      </c>
      <c r="Z3" s="95">
        <v>0</v>
      </c>
      <c r="AA3" s="96" t="s">
        <v>434</v>
      </c>
      <c r="AB3" s="91" t="s">
        <v>58</v>
      </c>
      <c r="AC3" s="91" t="s">
        <v>447</v>
      </c>
      <c r="AD3" s="91" t="s">
        <v>56</v>
      </c>
      <c r="AE3" s="91" t="s">
        <v>436</v>
      </c>
      <c r="AF3" s="91" t="s">
        <v>437</v>
      </c>
      <c r="AG3" s="91" t="s">
        <v>58</v>
      </c>
      <c r="AH3" s="91" t="s">
        <v>448</v>
      </c>
      <c r="AI3" s="91" t="s">
        <v>449</v>
      </c>
      <c r="AJ3" s="99" t="s">
        <v>450</v>
      </c>
      <c r="AK3" s="100"/>
    </row>
    <row r="4" spans="1:37" s="94" customFormat="1" ht="134.25">
      <c r="A4" s="84" t="s">
        <v>422</v>
      </c>
      <c r="B4" s="85" t="s">
        <v>423</v>
      </c>
      <c r="C4" s="91" t="s">
        <v>451</v>
      </c>
      <c r="D4" s="95">
        <v>62413</v>
      </c>
      <c r="E4" s="96"/>
      <c r="F4" s="91" t="s">
        <v>452</v>
      </c>
      <c r="G4" s="85" t="s">
        <v>426</v>
      </c>
      <c r="H4" s="86">
        <v>34407767200014</v>
      </c>
      <c r="I4" s="86">
        <v>56</v>
      </c>
      <c r="J4" s="96">
        <v>6</v>
      </c>
      <c r="K4" s="91" t="s">
        <v>427</v>
      </c>
      <c r="L4" s="91" t="s">
        <v>453</v>
      </c>
      <c r="M4" s="97">
        <v>855280</v>
      </c>
      <c r="N4" s="97">
        <v>37800</v>
      </c>
      <c r="O4" s="88">
        <v>43740</v>
      </c>
      <c r="P4" s="98"/>
      <c r="Q4" s="96" t="s">
        <v>454</v>
      </c>
      <c r="R4" s="91" t="s">
        <v>429</v>
      </c>
      <c r="S4" s="91" t="s">
        <v>428</v>
      </c>
      <c r="T4" s="91" t="s">
        <v>56</v>
      </c>
      <c r="U4" s="91" t="s">
        <v>455</v>
      </c>
      <c r="V4" s="91" t="s">
        <v>456</v>
      </c>
      <c r="W4" s="97" t="s">
        <v>457</v>
      </c>
      <c r="X4" s="91" t="s">
        <v>458</v>
      </c>
      <c r="Y4" s="91" t="s">
        <v>58</v>
      </c>
      <c r="Z4" s="95">
        <v>0</v>
      </c>
      <c r="AA4" s="96" t="s">
        <v>434</v>
      </c>
      <c r="AB4" s="91" t="s">
        <v>58</v>
      </c>
      <c r="AC4" s="91" t="s">
        <v>459</v>
      </c>
      <c r="AD4" s="91" t="s">
        <v>56</v>
      </c>
      <c r="AE4" s="91" t="s">
        <v>436</v>
      </c>
      <c r="AF4" s="91" t="s">
        <v>460</v>
      </c>
      <c r="AG4" s="91" t="s">
        <v>58</v>
      </c>
      <c r="AH4" s="91" t="s">
        <v>461</v>
      </c>
      <c r="AI4" s="91" t="s">
        <v>462</v>
      </c>
      <c r="AJ4" s="99" t="s">
        <v>463</v>
      </c>
      <c r="AK4" s="100"/>
    </row>
    <row r="5" spans="1:37" s="112" customFormat="1" ht="98.25">
      <c r="A5" s="101" t="s">
        <v>422</v>
      </c>
      <c r="B5" s="102" t="s">
        <v>423</v>
      </c>
      <c r="C5" s="103" t="s">
        <v>464</v>
      </c>
      <c r="D5" s="104">
        <v>62560</v>
      </c>
      <c r="E5" s="105"/>
      <c r="F5" s="103" t="s">
        <v>465</v>
      </c>
      <c r="G5" s="102" t="s">
        <v>426</v>
      </c>
      <c r="H5" s="106">
        <v>34407767200014</v>
      </c>
      <c r="I5" s="106">
        <v>26</v>
      </c>
      <c r="J5" s="105">
        <v>4</v>
      </c>
      <c r="K5" s="103" t="s">
        <v>427</v>
      </c>
      <c r="L5" s="103" t="s">
        <v>453</v>
      </c>
      <c r="M5" s="107">
        <v>656338.36</v>
      </c>
      <c r="N5" s="107">
        <v>24800</v>
      </c>
      <c r="O5" s="108">
        <v>29610</v>
      </c>
      <c r="P5" s="109"/>
      <c r="Q5" s="105" t="s">
        <v>428</v>
      </c>
      <c r="R5" s="103" t="s">
        <v>429</v>
      </c>
      <c r="S5" s="103" t="s">
        <v>428</v>
      </c>
      <c r="T5" s="103" t="s">
        <v>56</v>
      </c>
      <c r="U5" s="103" t="s">
        <v>428</v>
      </c>
      <c r="V5" s="103" t="s">
        <v>466</v>
      </c>
      <c r="W5" s="107">
        <v>312.03</v>
      </c>
      <c r="X5" s="103" t="s">
        <v>467</v>
      </c>
      <c r="Y5" s="103" t="s">
        <v>58</v>
      </c>
      <c r="Z5" s="104">
        <v>0</v>
      </c>
      <c r="AA5" s="105" t="s">
        <v>434</v>
      </c>
      <c r="AB5" s="103" t="s">
        <v>58</v>
      </c>
      <c r="AC5" s="103" t="s">
        <v>118</v>
      </c>
      <c r="AD5" s="103" t="s">
        <v>56</v>
      </c>
      <c r="AE5" s="103" t="s">
        <v>436</v>
      </c>
      <c r="AF5" s="103" t="s">
        <v>437</v>
      </c>
      <c r="AG5" s="103" t="s">
        <v>58</v>
      </c>
      <c r="AH5" s="103" t="s">
        <v>468</v>
      </c>
      <c r="AI5" s="103"/>
      <c r="AJ5" s="110" t="s">
        <v>469</v>
      </c>
      <c r="AK5" s="111"/>
    </row>
    <row r="6" spans="1:37" s="112" customFormat="1" ht="110.25">
      <c r="A6" s="101" t="s">
        <v>422</v>
      </c>
      <c r="B6" s="102" t="s">
        <v>423</v>
      </c>
      <c r="C6" s="103" t="s">
        <v>470</v>
      </c>
      <c r="D6" s="104">
        <v>62268</v>
      </c>
      <c r="E6" s="105"/>
      <c r="F6" s="103" t="s">
        <v>471</v>
      </c>
      <c r="G6" s="102" t="s">
        <v>426</v>
      </c>
      <c r="H6" s="106">
        <v>34407767200014</v>
      </c>
      <c r="I6" s="106">
        <v>12</v>
      </c>
      <c r="J6" s="105">
        <v>2</v>
      </c>
      <c r="K6" s="103" t="s">
        <v>427</v>
      </c>
      <c r="L6" s="103" t="s">
        <v>53</v>
      </c>
      <c r="M6" s="107">
        <v>391658.72</v>
      </c>
      <c r="N6" s="107">
        <v>12400</v>
      </c>
      <c r="O6" s="108">
        <v>19440</v>
      </c>
      <c r="P6" s="109"/>
      <c r="Q6" s="105" t="s">
        <v>428</v>
      </c>
      <c r="R6" s="103" t="s">
        <v>429</v>
      </c>
      <c r="S6" s="103" t="s">
        <v>428</v>
      </c>
      <c r="T6" s="103" t="s">
        <v>56</v>
      </c>
      <c r="U6" s="103" t="s">
        <v>428</v>
      </c>
      <c r="V6" s="103" t="s">
        <v>472</v>
      </c>
      <c r="W6" s="103" t="s">
        <v>473</v>
      </c>
      <c r="X6" s="103" t="s">
        <v>474</v>
      </c>
      <c r="Y6" s="103" t="s">
        <v>58</v>
      </c>
      <c r="Z6" s="104" t="s">
        <v>475</v>
      </c>
      <c r="AA6" s="105" t="s">
        <v>434</v>
      </c>
      <c r="AB6" s="103" t="s">
        <v>58</v>
      </c>
      <c r="AC6" s="103" t="s">
        <v>476</v>
      </c>
      <c r="AD6" s="103" t="s">
        <v>56</v>
      </c>
      <c r="AE6" s="103" t="s">
        <v>436</v>
      </c>
      <c r="AF6" s="103" t="s">
        <v>477</v>
      </c>
      <c r="AG6" s="103" t="s">
        <v>58</v>
      </c>
      <c r="AH6" s="103" t="s">
        <v>478</v>
      </c>
      <c r="AI6" s="103"/>
      <c r="AJ6" s="110" t="s">
        <v>479</v>
      </c>
      <c r="AK6" s="111"/>
    </row>
    <row r="7" spans="1:37" s="112" customFormat="1" ht="98.25">
      <c r="A7" s="101" t="s">
        <v>422</v>
      </c>
      <c r="B7" s="102" t="s">
        <v>423</v>
      </c>
      <c r="C7" s="103" t="s">
        <v>480</v>
      </c>
      <c r="D7" s="104">
        <v>62587</v>
      </c>
      <c r="E7" s="105"/>
      <c r="F7" s="103" t="s">
        <v>481</v>
      </c>
      <c r="G7" s="102" t="s">
        <v>426</v>
      </c>
      <c r="H7" s="106">
        <v>34407767200014</v>
      </c>
      <c r="I7" s="106">
        <v>24</v>
      </c>
      <c r="J7" s="105">
        <v>4</v>
      </c>
      <c r="K7" s="103" t="s">
        <v>427</v>
      </c>
      <c r="L7" s="103" t="s">
        <v>182</v>
      </c>
      <c r="M7" s="107">
        <v>348340</v>
      </c>
      <c r="N7" s="107">
        <v>24800</v>
      </c>
      <c r="O7" s="108">
        <v>29160</v>
      </c>
      <c r="P7" s="109"/>
      <c r="Q7" s="105" t="s">
        <v>482</v>
      </c>
      <c r="R7" s="103" t="s">
        <v>429</v>
      </c>
      <c r="S7" s="103" t="s">
        <v>428</v>
      </c>
      <c r="T7" s="103" t="s">
        <v>56</v>
      </c>
      <c r="U7" s="107">
        <v>39</v>
      </c>
      <c r="V7" s="103" t="s">
        <v>483</v>
      </c>
      <c r="W7" s="107" t="s">
        <v>484</v>
      </c>
      <c r="X7" s="103" t="s">
        <v>485</v>
      </c>
      <c r="Y7" s="103" t="s">
        <v>58</v>
      </c>
      <c r="Z7" s="104" t="s">
        <v>475</v>
      </c>
      <c r="AA7" s="105" t="s">
        <v>434</v>
      </c>
      <c r="AB7" s="103" t="s">
        <v>58</v>
      </c>
      <c r="AC7" s="103" t="s">
        <v>118</v>
      </c>
      <c r="AD7" s="103" t="s">
        <v>56</v>
      </c>
      <c r="AE7" s="103" t="s">
        <v>436</v>
      </c>
      <c r="AF7" s="103" t="s">
        <v>437</v>
      </c>
      <c r="AG7" s="103" t="s">
        <v>58</v>
      </c>
      <c r="AH7" s="103" t="s">
        <v>486</v>
      </c>
      <c r="AI7" s="103"/>
      <c r="AJ7" s="110" t="s">
        <v>487</v>
      </c>
      <c r="AK7" s="111"/>
    </row>
    <row r="8" spans="1:37" s="94" customFormat="1" ht="54">
      <c r="A8" s="113" t="s">
        <v>422</v>
      </c>
      <c r="B8" s="114" t="s">
        <v>423</v>
      </c>
      <c r="C8" s="114" t="s">
        <v>424</v>
      </c>
      <c r="D8" s="115">
        <v>62004</v>
      </c>
      <c r="E8" s="116">
        <v>2015620410017</v>
      </c>
      <c r="F8" s="117" t="s">
        <v>488</v>
      </c>
      <c r="G8" s="117" t="s">
        <v>489</v>
      </c>
      <c r="H8" s="118">
        <v>40474560600024</v>
      </c>
      <c r="I8" s="118"/>
      <c r="J8" s="116">
        <v>1</v>
      </c>
      <c r="K8" s="117" t="s">
        <v>52</v>
      </c>
      <c r="L8" s="117"/>
      <c r="M8" s="119"/>
      <c r="N8" s="119">
        <v>6300</v>
      </c>
      <c r="O8" s="120">
        <v>9720</v>
      </c>
      <c r="P8" s="121"/>
      <c r="Q8" s="116"/>
      <c r="R8" s="114" t="s">
        <v>429</v>
      </c>
      <c r="S8" s="117" t="s">
        <v>428</v>
      </c>
      <c r="T8" s="117" t="s">
        <v>56</v>
      </c>
      <c r="U8" s="117"/>
      <c r="V8" s="117"/>
      <c r="W8" s="117"/>
      <c r="X8" s="117"/>
      <c r="Y8" s="117" t="s">
        <v>58</v>
      </c>
      <c r="Z8" s="115"/>
      <c r="AA8" s="116" t="s">
        <v>434</v>
      </c>
      <c r="AB8" s="117" t="s">
        <v>58</v>
      </c>
      <c r="AC8" s="117"/>
      <c r="AD8" s="117" t="s">
        <v>56</v>
      </c>
      <c r="AE8" s="114" t="s">
        <v>436</v>
      </c>
      <c r="AF8" s="117"/>
      <c r="AG8" s="117" t="s">
        <v>58</v>
      </c>
      <c r="AH8" s="117"/>
      <c r="AI8" s="117" t="s">
        <v>439</v>
      </c>
      <c r="AJ8" s="117"/>
      <c r="AK8" s="122"/>
    </row>
    <row r="9" spans="1:37" s="94" customFormat="1" ht="54">
      <c r="A9" s="113" t="s">
        <v>422</v>
      </c>
      <c r="B9" s="114" t="s">
        <v>423</v>
      </c>
      <c r="C9" s="117" t="s">
        <v>490</v>
      </c>
      <c r="D9" s="115">
        <v>62744</v>
      </c>
      <c r="E9" s="116">
        <v>2015620410016</v>
      </c>
      <c r="F9" s="117" t="s">
        <v>491</v>
      </c>
      <c r="G9" s="117" t="s">
        <v>489</v>
      </c>
      <c r="H9" s="118">
        <v>40474560600024</v>
      </c>
      <c r="I9" s="118"/>
      <c r="J9" s="116">
        <v>1</v>
      </c>
      <c r="K9" s="117" t="s">
        <v>52</v>
      </c>
      <c r="L9" s="117"/>
      <c r="M9" s="119"/>
      <c r="N9" s="119">
        <v>6300</v>
      </c>
      <c r="O9" s="120">
        <v>9720</v>
      </c>
      <c r="P9" s="121"/>
      <c r="Q9" s="116"/>
      <c r="R9" s="114" t="s">
        <v>429</v>
      </c>
      <c r="S9" s="117" t="s">
        <v>428</v>
      </c>
      <c r="T9" s="117" t="s">
        <v>56</v>
      </c>
      <c r="U9" s="117"/>
      <c r="V9" s="117"/>
      <c r="W9" s="117"/>
      <c r="X9" s="117"/>
      <c r="Y9" s="117" t="s">
        <v>58</v>
      </c>
      <c r="Z9" s="115"/>
      <c r="AA9" s="116" t="s">
        <v>434</v>
      </c>
      <c r="AB9" s="117" t="s">
        <v>58</v>
      </c>
      <c r="AC9" s="117"/>
      <c r="AD9" s="117" t="s">
        <v>56</v>
      </c>
      <c r="AE9" s="114" t="s">
        <v>436</v>
      </c>
      <c r="AF9" s="117"/>
      <c r="AG9" s="117" t="s">
        <v>58</v>
      </c>
      <c r="AH9" s="117"/>
      <c r="AI9" s="117" t="s">
        <v>439</v>
      </c>
      <c r="AJ9" s="117"/>
      <c r="AK9" s="122"/>
    </row>
    <row r="10" spans="8:9" ht="19.5">
      <c r="H10" s="123" t="s">
        <v>370</v>
      </c>
      <c r="I10" s="123"/>
    </row>
    <row r="12" spans="2:18" ht="12.75" customHeight="1">
      <c r="B12" s="124" t="s">
        <v>371</v>
      </c>
      <c r="C12" s="124"/>
      <c r="D12" s="124"/>
      <c r="E12" s="124"/>
      <c r="F12" s="124"/>
      <c r="G12" s="124"/>
      <c r="H12" s="124"/>
      <c r="I12" s="124"/>
      <c r="J12" s="124"/>
      <c r="K12" s="124"/>
      <c r="L12" s="124"/>
      <c r="M12" s="124"/>
      <c r="N12" s="124"/>
      <c r="O12" s="124"/>
      <c r="P12" s="124"/>
      <c r="Q12" s="124"/>
      <c r="R12" s="124"/>
    </row>
    <row r="13" spans="2:18" ht="14.25">
      <c r="B13" s="125"/>
      <c r="C13" s="126"/>
      <c r="D13" s="126"/>
      <c r="E13" s="126"/>
      <c r="F13" s="126"/>
      <c r="G13" s="126"/>
      <c r="H13" s="126"/>
      <c r="I13" s="126"/>
      <c r="J13" s="126"/>
      <c r="K13" s="126"/>
      <c r="L13" s="126"/>
      <c r="M13" s="126"/>
      <c r="N13" s="126"/>
      <c r="O13" s="126"/>
      <c r="P13" s="126"/>
      <c r="Q13" s="126"/>
      <c r="R13" s="127"/>
    </row>
    <row r="14" spans="2:18" ht="14.25">
      <c r="B14" s="125"/>
      <c r="C14" s="126"/>
      <c r="D14" s="126"/>
      <c r="E14" s="126"/>
      <c r="F14" s="126"/>
      <c r="G14" s="126"/>
      <c r="H14" s="126"/>
      <c r="I14" s="126"/>
      <c r="J14" s="126"/>
      <c r="K14" s="126"/>
      <c r="L14" s="126"/>
      <c r="M14" s="126"/>
      <c r="N14" s="126"/>
      <c r="O14" s="126"/>
      <c r="P14" s="126"/>
      <c r="Q14" s="126"/>
      <c r="R14" s="127"/>
    </row>
    <row r="15" spans="2:18" ht="14.25">
      <c r="B15" s="125"/>
      <c r="C15" s="126"/>
      <c r="D15" s="126"/>
      <c r="E15" s="126"/>
      <c r="F15" s="126"/>
      <c r="G15" s="126"/>
      <c r="H15" s="126"/>
      <c r="I15" s="126"/>
      <c r="J15" s="126"/>
      <c r="K15" s="126"/>
      <c r="L15" s="126"/>
      <c r="M15" s="126"/>
      <c r="N15" s="126"/>
      <c r="O15" s="126"/>
      <c r="P15" s="126"/>
      <c r="Q15" s="126"/>
      <c r="R15" s="127"/>
    </row>
    <row r="16" spans="2:18" ht="14.25">
      <c r="B16" s="125"/>
      <c r="C16" s="126"/>
      <c r="D16" s="126"/>
      <c r="E16" s="126"/>
      <c r="F16" s="126"/>
      <c r="G16" s="126"/>
      <c r="H16" s="126"/>
      <c r="I16" s="126"/>
      <c r="J16" s="126"/>
      <c r="K16" s="126"/>
      <c r="L16" s="126"/>
      <c r="M16" s="126"/>
      <c r="N16" s="126"/>
      <c r="O16" s="126"/>
      <c r="P16" s="126"/>
      <c r="Q16" s="126"/>
      <c r="R16" s="127"/>
    </row>
    <row r="17" spans="2:18" ht="14.25">
      <c r="B17" s="125"/>
      <c r="C17" s="126"/>
      <c r="D17" s="126"/>
      <c r="E17" s="126"/>
      <c r="F17" s="126"/>
      <c r="G17" s="126"/>
      <c r="H17" s="126"/>
      <c r="I17" s="126"/>
      <c r="J17" s="126"/>
      <c r="K17" s="126"/>
      <c r="L17" s="126"/>
      <c r="M17" s="126"/>
      <c r="N17" s="126"/>
      <c r="O17" s="126"/>
      <c r="P17" s="126"/>
      <c r="Q17" s="126"/>
      <c r="R17" s="127"/>
    </row>
    <row r="18" spans="2:18" ht="14.25">
      <c r="B18" s="125"/>
      <c r="C18" s="126"/>
      <c r="D18" s="126"/>
      <c r="E18" s="126"/>
      <c r="F18" s="126"/>
      <c r="G18" s="126"/>
      <c r="H18" s="126"/>
      <c r="I18" s="126"/>
      <c r="J18" s="126"/>
      <c r="K18" s="126"/>
      <c r="L18" s="126"/>
      <c r="M18" s="126"/>
      <c r="N18" s="126"/>
      <c r="O18" s="126"/>
      <c r="P18" s="126"/>
      <c r="Q18" s="126"/>
      <c r="R18" s="127"/>
    </row>
    <row r="19" spans="2:18" ht="14.25">
      <c r="B19" s="125"/>
      <c r="C19" s="126"/>
      <c r="D19" s="126"/>
      <c r="E19" s="126"/>
      <c r="F19" s="126"/>
      <c r="G19" s="126"/>
      <c r="H19" s="126"/>
      <c r="I19" s="126"/>
      <c r="J19" s="126"/>
      <c r="K19" s="126"/>
      <c r="L19" s="126"/>
      <c r="M19" s="126"/>
      <c r="N19" s="126"/>
      <c r="O19" s="126"/>
      <c r="P19" s="126"/>
      <c r="Q19" s="126"/>
      <c r="R19" s="127"/>
    </row>
    <row r="20" spans="2:18" ht="14.25">
      <c r="B20" s="125"/>
      <c r="C20" s="126"/>
      <c r="D20" s="126"/>
      <c r="E20" s="126"/>
      <c r="F20" s="126"/>
      <c r="G20" s="126"/>
      <c r="H20" s="126"/>
      <c r="I20" s="126"/>
      <c r="J20" s="126"/>
      <c r="K20" s="126"/>
      <c r="L20" s="126"/>
      <c r="M20" s="126"/>
      <c r="N20" s="126"/>
      <c r="O20" s="126"/>
      <c r="P20" s="126"/>
      <c r="Q20" s="126"/>
      <c r="R20" s="127"/>
    </row>
    <row r="21" spans="2:18" ht="14.25">
      <c r="B21" s="125"/>
      <c r="C21" s="126"/>
      <c r="D21" s="126"/>
      <c r="E21" s="126"/>
      <c r="F21" s="126"/>
      <c r="G21" s="126"/>
      <c r="H21" s="126"/>
      <c r="I21" s="126"/>
      <c r="J21" s="126"/>
      <c r="K21" s="126"/>
      <c r="L21" s="126"/>
      <c r="M21" s="126"/>
      <c r="N21" s="126"/>
      <c r="O21" s="126"/>
      <c r="P21" s="126"/>
      <c r="Q21" s="126"/>
      <c r="R21" s="127"/>
    </row>
    <row r="22" spans="2:18" ht="14.25">
      <c r="B22" s="125"/>
      <c r="C22" s="126"/>
      <c r="D22" s="126"/>
      <c r="E22" s="126"/>
      <c r="F22" s="126"/>
      <c r="G22" s="126"/>
      <c r="H22" s="126"/>
      <c r="I22" s="126"/>
      <c r="J22" s="126"/>
      <c r="K22" s="126"/>
      <c r="L22" s="126"/>
      <c r="M22" s="126"/>
      <c r="N22" s="126"/>
      <c r="O22" s="126"/>
      <c r="P22" s="126"/>
      <c r="Q22" s="126"/>
      <c r="R22" s="127"/>
    </row>
    <row r="23" spans="2:18" ht="14.25">
      <c r="B23" s="125"/>
      <c r="C23" s="126"/>
      <c r="D23" s="126"/>
      <c r="E23" s="126"/>
      <c r="F23" s="126"/>
      <c r="G23" s="126"/>
      <c r="H23" s="126"/>
      <c r="I23" s="126"/>
      <c r="J23" s="126"/>
      <c r="K23" s="126"/>
      <c r="L23" s="126"/>
      <c r="M23" s="126"/>
      <c r="N23" s="126"/>
      <c r="O23" s="126"/>
      <c r="P23" s="126"/>
      <c r="Q23" s="126"/>
      <c r="R23" s="127"/>
    </row>
    <row r="24" spans="2:18" ht="14.25">
      <c r="B24" s="125"/>
      <c r="C24" s="126"/>
      <c r="D24" s="126"/>
      <c r="E24" s="126"/>
      <c r="F24" s="126"/>
      <c r="G24" s="126"/>
      <c r="H24" s="126"/>
      <c r="I24" s="126"/>
      <c r="J24" s="126"/>
      <c r="K24" s="126"/>
      <c r="L24" s="126"/>
      <c r="M24" s="126"/>
      <c r="N24" s="126"/>
      <c r="O24" s="126"/>
      <c r="P24" s="126"/>
      <c r="Q24" s="126"/>
      <c r="R24" s="127"/>
    </row>
    <row r="25" spans="2:18" ht="14.25">
      <c r="B25" s="125"/>
      <c r="C25" s="126"/>
      <c r="D25" s="126"/>
      <c r="E25" s="126"/>
      <c r="F25" s="126"/>
      <c r="G25" s="126"/>
      <c r="H25" s="126"/>
      <c r="I25" s="126"/>
      <c r="J25" s="126"/>
      <c r="K25" s="126"/>
      <c r="L25" s="126"/>
      <c r="M25" s="126"/>
      <c r="N25" s="126"/>
      <c r="O25" s="126"/>
      <c r="P25" s="126"/>
      <c r="Q25" s="126"/>
      <c r="R25" s="127"/>
    </row>
    <row r="26" spans="2:18" ht="14.25">
      <c r="B26" s="125"/>
      <c r="C26" s="126"/>
      <c r="D26" s="126"/>
      <c r="E26" s="126"/>
      <c r="F26" s="126"/>
      <c r="G26" s="126"/>
      <c r="H26" s="126"/>
      <c r="I26" s="126"/>
      <c r="J26" s="126"/>
      <c r="K26" s="126"/>
      <c r="L26" s="126"/>
      <c r="M26" s="126"/>
      <c r="N26" s="126"/>
      <c r="O26" s="126"/>
      <c r="P26" s="126"/>
      <c r="Q26" s="126"/>
      <c r="R26" s="127"/>
    </row>
    <row r="27" spans="2:18" ht="14.25">
      <c r="B27" s="125"/>
      <c r="C27" s="126"/>
      <c r="D27" s="126"/>
      <c r="E27" s="126"/>
      <c r="F27" s="126"/>
      <c r="G27" s="126"/>
      <c r="H27" s="126"/>
      <c r="I27" s="126"/>
      <c r="J27" s="126"/>
      <c r="K27" s="126"/>
      <c r="L27" s="126"/>
      <c r="M27" s="126"/>
      <c r="N27" s="126"/>
      <c r="O27" s="126"/>
      <c r="P27" s="126"/>
      <c r="Q27" s="126"/>
      <c r="R27" s="127"/>
    </row>
    <row r="28" spans="2:18" ht="14.25">
      <c r="B28" s="125"/>
      <c r="C28" s="126"/>
      <c r="D28" s="126"/>
      <c r="E28" s="126"/>
      <c r="F28" s="126"/>
      <c r="G28" s="126"/>
      <c r="H28" s="126"/>
      <c r="I28" s="126"/>
      <c r="J28" s="126"/>
      <c r="K28" s="126"/>
      <c r="L28" s="126"/>
      <c r="M28" s="126"/>
      <c r="N28" s="126"/>
      <c r="O28" s="126"/>
      <c r="P28" s="126"/>
      <c r="Q28" s="126"/>
      <c r="R28" s="127"/>
    </row>
    <row r="29" spans="2:18" ht="14.25">
      <c r="B29" s="125"/>
      <c r="C29" s="126"/>
      <c r="D29" s="126"/>
      <c r="E29" s="126"/>
      <c r="F29" s="126"/>
      <c r="G29" s="126"/>
      <c r="H29" s="126"/>
      <c r="I29" s="126"/>
      <c r="J29" s="126"/>
      <c r="K29" s="126"/>
      <c r="L29" s="126"/>
      <c r="M29" s="126"/>
      <c r="N29" s="126"/>
      <c r="O29" s="126"/>
      <c r="P29" s="126"/>
      <c r="Q29" s="126"/>
      <c r="R29" s="127"/>
    </row>
    <row r="30" spans="2:18" ht="14.25">
      <c r="B30" s="125"/>
      <c r="C30" s="126"/>
      <c r="D30" s="126"/>
      <c r="E30" s="126"/>
      <c r="F30" s="126"/>
      <c r="G30" s="126"/>
      <c r="H30" s="126"/>
      <c r="I30" s="126"/>
      <c r="J30" s="126"/>
      <c r="K30" s="126"/>
      <c r="L30" s="126"/>
      <c r="M30" s="126"/>
      <c r="N30" s="126"/>
      <c r="O30" s="126"/>
      <c r="P30" s="126"/>
      <c r="Q30" s="126"/>
      <c r="R30" s="127"/>
    </row>
    <row r="31" spans="2:18" ht="14.25">
      <c r="B31" s="125"/>
      <c r="C31" s="126"/>
      <c r="D31" s="126"/>
      <c r="E31" s="126"/>
      <c r="F31" s="126"/>
      <c r="G31" s="126"/>
      <c r="H31" s="126"/>
      <c r="I31" s="126"/>
      <c r="J31" s="126"/>
      <c r="K31" s="126"/>
      <c r="L31" s="126"/>
      <c r="M31" s="126"/>
      <c r="N31" s="126"/>
      <c r="O31" s="126"/>
      <c r="P31" s="126"/>
      <c r="Q31" s="126"/>
      <c r="R31" s="127"/>
    </row>
    <row r="32" spans="2:18" ht="14.25">
      <c r="B32" s="125"/>
      <c r="C32" s="126"/>
      <c r="D32" s="126"/>
      <c r="E32" s="126"/>
      <c r="F32" s="126"/>
      <c r="G32" s="126"/>
      <c r="H32" s="126"/>
      <c r="I32" s="126"/>
      <c r="J32" s="126"/>
      <c r="K32" s="126"/>
      <c r="L32" s="126"/>
      <c r="M32" s="126"/>
      <c r="N32" s="126"/>
      <c r="O32" s="126"/>
      <c r="P32" s="126"/>
      <c r="Q32" s="126"/>
      <c r="R32" s="127"/>
    </row>
    <row r="33" spans="2:18" ht="14.25">
      <c r="B33" s="125"/>
      <c r="C33" s="126"/>
      <c r="D33" s="126"/>
      <c r="E33" s="126"/>
      <c r="F33" s="126"/>
      <c r="G33" s="126"/>
      <c r="H33" s="126"/>
      <c r="I33" s="126"/>
      <c r="J33" s="126"/>
      <c r="K33" s="126"/>
      <c r="L33" s="126"/>
      <c r="M33" s="126"/>
      <c r="N33" s="126"/>
      <c r="O33" s="126"/>
      <c r="P33" s="126"/>
      <c r="Q33" s="126"/>
      <c r="R33" s="127"/>
    </row>
    <row r="34" spans="2:18" ht="14.25">
      <c r="B34" s="125"/>
      <c r="C34" s="126"/>
      <c r="D34" s="126"/>
      <c r="E34" s="126"/>
      <c r="F34" s="126"/>
      <c r="G34" s="126"/>
      <c r="H34" s="126"/>
      <c r="I34" s="126"/>
      <c r="J34" s="126"/>
      <c r="K34" s="126"/>
      <c r="L34" s="126"/>
      <c r="M34" s="126"/>
      <c r="N34" s="126"/>
      <c r="O34" s="126"/>
      <c r="P34" s="126"/>
      <c r="Q34" s="126"/>
      <c r="R34" s="127"/>
    </row>
    <row r="35" spans="2:18" ht="14.25">
      <c r="B35" s="125"/>
      <c r="C35" s="126"/>
      <c r="D35" s="126"/>
      <c r="E35" s="126"/>
      <c r="F35" s="126"/>
      <c r="G35" s="126"/>
      <c r="H35" s="126"/>
      <c r="I35" s="126"/>
      <c r="J35" s="126"/>
      <c r="K35" s="126"/>
      <c r="L35" s="126"/>
      <c r="M35" s="126"/>
      <c r="N35" s="126"/>
      <c r="O35" s="126"/>
      <c r="P35" s="126"/>
      <c r="Q35" s="126"/>
      <c r="R35" s="127"/>
    </row>
    <row r="36" spans="2:18" ht="14.25">
      <c r="B36" s="125"/>
      <c r="C36" s="126"/>
      <c r="D36" s="126"/>
      <c r="E36" s="126"/>
      <c r="F36" s="126"/>
      <c r="G36" s="126"/>
      <c r="H36" s="126"/>
      <c r="I36" s="126"/>
      <c r="J36" s="126"/>
      <c r="K36" s="126"/>
      <c r="L36" s="126"/>
      <c r="M36" s="126"/>
      <c r="N36" s="126"/>
      <c r="O36" s="126"/>
      <c r="P36" s="126"/>
      <c r="Q36" s="126"/>
      <c r="R36" s="127"/>
    </row>
    <row r="37" spans="2:18" ht="14.25">
      <c r="B37" s="125"/>
      <c r="C37" s="126"/>
      <c r="D37" s="126"/>
      <c r="E37" s="126"/>
      <c r="F37" s="126"/>
      <c r="G37" s="126"/>
      <c r="H37" s="126"/>
      <c r="I37" s="126"/>
      <c r="J37" s="126"/>
      <c r="K37" s="126"/>
      <c r="L37" s="126"/>
      <c r="M37" s="126"/>
      <c r="N37" s="126"/>
      <c r="O37" s="126"/>
      <c r="P37" s="126"/>
      <c r="Q37" s="126"/>
      <c r="R37" s="127"/>
    </row>
    <row r="38" spans="2:18" ht="14.25">
      <c r="B38" s="125"/>
      <c r="C38" s="126"/>
      <c r="D38" s="126"/>
      <c r="E38" s="126"/>
      <c r="F38" s="126"/>
      <c r="G38" s="126"/>
      <c r="H38" s="126"/>
      <c r="I38" s="126"/>
      <c r="J38" s="126"/>
      <c r="K38" s="126"/>
      <c r="L38" s="126"/>
      <c r="M38" s="126"/>
      <c r="N38" s="126"/>
      <c r="O38" s="126"/>
      <c r="P38" s="126"/>
      <c r="Q38" s="126"/>
      <c r="R38" s="127"/>
    </row>
    <row r="39" spans="2:18" ht="14.25">
      <c r="B39" s="125"/>
      <c r="C39" s="126"/>
      <c r="D39" s="126"/>
      <c r="E39" s="126"/>
      <c r="F39" s="126"/>
      <c r="G39" s="126"/>
      <c r="H39" s="126"/>
      <c r="I39" s="126"/>
      <c r="J39" s="126"/>
      <c r="K39" s="126"/>
      <c r="L39" s="126"/>
      <c r="M39" s="126"/>
      <c r="N39" s="126"/>
      <c r="O39" s="126"/>
      <c r="P39" s="126"/>
      <c r="Q39" s="126"/>
      <c r="R39" s="127"/>
    </row>
    <row r="40" spans="2:18" ht="14.25">
      <c r="B40" s="125"/>
      <c r="C40" s="126"/>
      <c r="D40" s="126"/>
      <c r="E40" s="126"/>
      <c r="F40" s="126"/>
      <c r="G40" s="126"/>
      <c r="H40" s="126"/>
      <c r="I40" s="126"/>
      <c r="J40" s="126"/>
      <c r="K40" s="126"/>
      <c r="L40" s="126"/>
      <c r="M40" s="126"/>
      <c r="N40" s="126"/>
      <c r="O40" s="126"/>
      <c r="P40" s="126"/>
      <c r="Q40" s="126"/>
      <c r="R40" s="127"/>
    </row>
    <row r="41" spans="2:18" ht="14.25">
      <c r="B41" s="125"/>
      <c r="C41" s="126"/>
      <c r="D41" s="126"/>
      <c r="E41" s="126"/>
      <c r="F41" s="126"/>
      <c r="G41" s="126"/>
      <c r="H41" s="126"/>
      <c r="I41" s="126"/>
      <c r="J41" s="126"/>
      <c r="K41" s="126"/>
      <c r="L41" s="126"/>
      <c r="M41" s="126"/>
      <c r="N41" s="126"/>
      <c r="O41" s="126"/>
      <c r="P41" s="126"/>
      <c r="Q41" s="126"/>
      <c r="R41" s="127"/>
    </row>
    <row r="42" spans="2:18" ht="14.25">
      <c r="B42" s="125"/>
      <c r="C42" s="126"/>
      <c r="D42" s="126"/>
      <c r="E42" s="126"/>
      <c r="F42" s="126"/>
      <c r="G42" s="126"/>
      <c r="H42" s="126"/>
      <c r="I42" s="126"/>
      <c r="J42" s="126"/>
      <c r="K42" s="126"/>
      <c r="L42" s="126"/>
      <c r="M42" s="126"/>
      <c r="N42" s="126"/>
      <c r="O42" s="126"/>
      <c r="P42" s="126"/>
      <c r="Q42" s="126"/>
      <c r="R42" s="127"/>
    </row>
    <row r="43" spans="2:18" ht="14.25">
      <c r="B43" s="125"/>
      <c r="C43" s="126"/>
      <c r="D43" s="126"/>
      <c r="E43" s="126"/>
      <c r="F43" s="126"/>
      <c r="G43" s="126"/>
      <c r="H43" s="126"/>
      <c r="I43" s="126"/>
      <c r="J43" s="126"/>
      <c r="K43" s="126"/>
      <c r="L43" s="126"/>
      <c r="M43" s="126"/>
      <c r="N43" s="126"/>
      <c r="O43" s="126"/>
      <c r="P43" s="126"/>
      <c r="Q43" s="126"/>
      <c r="R43" s="127"/>
    </row>
    <row r="44" spans="2:18" ht="14.25">
      <c r="B44" s="125"/>
      <c r="C44" s="126"/>
      <c r="D44" s="126"/>
      <c r="E44" s="126"/>
      <c r="F44" s="126"/>
      <c r="G44" s="126"/>
      <c r="H44" s="126"/>
      <c r="I44" s="126"/>
      <c r="J44" s="126"/>
      <c r="K44" s="126"/>
      <c r="L44" s="126"/>
      <c r="M44" s="126"/>
      <c r="N44" s="126"/>
      <c r="O44" s="126"/>
      <c r="P44" s="126"/>
      <c r="Q44" s="126"/>
      <c r="R44" s="127"/>
    </row>
    <row r="45" spans="2:18" ht="14.25">
      <c r="B45" s="125"/>
      <c r="C45" s="126"/>
      <c r="D45" s="126"/>
      <c r="E45" s="126"/>
      <c r="F45" s="126"/>
      <c r="G45" s="126"/>
      <c r="H45" s="126"/>
      <c r="I45" s="126"/>
      <c r="J45" s="126"/>
      <c r="K45" s="126"/>
      <c r="L45" s="126"/>
      <c r="M45" s="126"/>
      <c r="N45" s="126"/>
      <c r="O45" s="126"/>
      <c r="P45" s="126"/>
      <c r="Q45" s="126"/>
      <c r="R45" s="127"/>
    </row>
    <row r="46" spans="2:18" ht="14.25">
      <c r="B46" s="125"/>
      <c r="C46" s="126"/>
      <c r="D46" s="126"/>
      <c r="E46" s="126"/>
      <c r="F46" s="126"/>
      <c r="G46" s="126"/>
      <c r="H46" s="126"/>
      <c r="I46" s="126"/>
      <c r="J46" s="126"/>
      <c r="K46" s="126"/>
      <c r="L46" s="126"/>
      <c r="M46" s="126"/>
      <c r="N46" s="126"/>
      <c r="O46" s="126"/>
      <c r="P46" s="126"/>
      <c r="Q46" s="126"/>
      <c r="R46" s="127"/>
    </row>
    <row r="47" spans="2:18" ht="14.25">
      <c r="B47" s="125"/>
      <c r="C47" s="126"/>
      <c r="D47" s="126"/>
      <c r="E47" s="126"/>
      <c r="F47" s="126"/>
      <c r="G47" s="126"/>
      <c r="H47" s="126"/>
      <c r="I47" s="126"/>
      <c r="J47" s="126"/>
      <c r="K47" s="126"/>
      <c r="L47" s="126"/>
      <c r="M47" s="126"/>
      <c r="N47" s="126"/>
      <c r="O47" s="126"/>
      <c r="P47" s="126"/>
      <c r="Q47" s="126"/>
      <c r="R47" s="127"/>
    </row>
    <row r="48" spans="2:18" ht="14.25">
      <c r="B48" s="125"/>
      <c r="C48" s="126"/>
      <c r="D48" s="126"/>
      <c r="E48" s="126"/>
      <c r="F48" s="126"/>
      <c r="G48" s="126"/>
      <c r="H48" s="126"/>
      <c r="I48" s="126"/>
      <c r="J48" s="126"/>
      <c r="K48" s="126"/>
      <c r="L48" s="126"/>
      <c r="M48" s="126"/>
      <c r="N48" s="126"/>
      <c r="O48" s="126"/>
      <c r="P48" s="126"/>
      <c r="Q48" s="126"/>
      <c r="R48" s="127"/>
    </row>
    <row r="49" spans="2:18" ht="14.25">
      <c r="B49" s="125"/>
      <c r="C49" s="126"/>
      <c r="D49" s="126"/>
      <c r="E49" s="126"/>
      <c r="F49" s="126"/>
      <c r="G49" s="126"/>
      <c r="H49" s="126"/>
      <c r="I49" s="126"/>
      <c r="J49" s="126"/>
      <c r="K49" s="126"/>
      <c r="L49" s="126"/>
      <c r="M49" s="126"/>
      <c r="N49" s="126"/>
      <c r="O49" s="126"/>
      <c r="P49" s="126"/>
      <c r="Q49" s="126"/>
      <c r="R49" s="127"/>
    </row>
    <row r="50" spans="2:18" ht="14.25">
      <c r="B50" s="128"/>
      <c r="C50" s="129"/>
      <c r="D50" s="129"/>
      <c r="E50" s="129"/>
      <c r="F50" s="129"/>
      <c r="G50" s="129"/>
      <c r="H50" s="129"/>
      <c r="I50" s="129"/>
      <c r="J50" s="129"/>
      <c r="K50" s="129"/>
      <c r="L50" s="129"/>
      <c r="M50" s="129"/>
      <c r="N50" s="129"/>
      <c r="O50" s="129"/>
      <c r="P50" s="129"/>
      <c r="Q50" s="129"/>
      <c r="R50" s="130"/>
    </row>
  </sheetData>
  <sheetProtection selectLockedCells="1" selectUnlockedCells="1"/>
  <mergeCells count="1">
    <mergeCell ref="B12:R1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16754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HAILLET Dorothee</dc:creator>
  <cp:keywords/>
  <dc:description/>
  <cp:lastModifiedBy>Dreal </cp:lastModifiedBy>
  <cp:lastPrinted>2015-08-27T13:20:25Z</cp:lastPrinted>
  <dcterms:created xsi:type="dcterms:W3CDTF">2014-05-28T13:23:46Z</dcterms:created>
  <dcterms:modified xsi:type="dcterms:W3CDTF">2015-08-31T12:45:01Z</dcterms:modified>
  <cp:category/>
  <cp:version/>
  <cp:contentType/>
  <cp:contentStatus/>
  <cp:revision>15</cp:revision>
</cp:coreProperties>
</file>